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550" windowHeight="12465"/>
  </bookViews>
  <sheets>
    <sheet name="全国彩票销售情况" sheetId="1" r:id="rId1"/>
    <sheet name="分类型彩票销售情况" sheetId="2" r:id="rId2"/>
    <sheet name="各地区彩票销售情况" sheetId="3" r:id="rId3"/>
  </sheets>
  <externalReferences>
    <externalReference r:id="rId4"/>
  </externalReferences>
  <calcPr calcId="144525"/>
</workbook>
</file>

<file path=xl/sharedStrings.xml><?xml version="1.0" encoding="utf-8"?>
<sst xmlns="http://schemas.openxmlformats.org/spreadsheetml/2006/main" count="124" uniqueCount="89">
  <si>
    <t>附件1：</t>
  </si>
  <si>
    <r>
      <rPr>
        <sz val="16"/>
        <rFont val="Times New Roman"/>
        <charset val="134"/>
      </rPr>
      <t>2024</t>
    </r>
    <r>
      <rPr>
        <sz val="16"/>
        <rFont val="黑体"/>
        <charset val="134"/>
      </rPr>
      <t>年</t>
    </r>
    <r>
      <rPr>
        <sz val="16"/>
        <rFont val="Times New Roman"/>
        <charset val="134"/>
      </rPr>
      <t>4</t>
    </r>
    <r>
      <rPr>
        <sz val="16"/>
        <rFont val="黑体"/>
        <charset val="134"/>
      </rPr>
      <t>月全国彩票销售情况表</t>
    </r>
  </si>
  <si>
    <t>单位：亿元</t>
  </si>
  <si>
    <r>
      <rPr>
        <sz val="10"/>
        <rFont val="宋体"/>
        <charset val="134"/>
      </rPr>
      <t>月</t>
    </r>
    <r>
      <rPr>
        <sz val="10"/>
        <rFont val="Times New Roman"/>
        <charset val="134"/>
      </rPr>
      <t xml:space="preserve">    </t>
    </r>
    <r>
      <rPr>
        <sz val="10"/>
        <rFont val="宋体"/>
        <charset val="134"/>
      </rPr>
      <t>份</t>
    </r>
  </si>
  <si>
    <t>福利彩票</t>
  </si>
  <si>
    <t>体育彩票</t>
  </si>
  <si>
    <r>
      <rPr>
        <sz val="10"/>
        <rFont val="宋体"/>
        <charset val="134"/>
      </rPr>
      <t>合</t>
    </r>
    <r>
      <rPr>
        <sz val="10"/>
        <rFont val="Times New Roman"/>
        <charset val="134"/>
      </rPr>
      <t xml:space="preserve">    </t>
    </r>
    <r>
      <rPr>
        <sz val="10"/>
        <rFont val="宋体"/>
        <charset val="134"/>
      </rPr>
      <t>计</t>
    </r>
  </si>
  <si>
    <t>乐透数字型</t>
  </si>
  <si>
    <t>即开型</t>
  </si>
  <si>
    <t>基诺型</t>
  </si>
  <si>
    <r>
      <rPr>
        <sz val="10"/>
        <rFont val="宋体"/>
        <charset val="134"/>
      </rPr>
      <t>小</t>
    </r>
    <r>
      <rPr>
        <sz val="10"/>
        <rFont val="Times New Roman"/>
        <charset val="134"/>
      </rPr>
      <t xml:space="preserve">    </t>
    </r>
    <r>
      <rPr>
        <sz val="10"/>
        <rFont val="宋体"/>
        <charset val="134"/>
      </rPr>
      <t>计</t>
    </r>
  </si>
  <si>
    <t>1至本月累计</t>
  </si>
  <si>
    <t>竞猜型</t>
  </si>
  <si>
    <t>视频型</t>
  </si>
  <si>
    <r>
      <rPr>
        <sz val="10"/>
        <rFont val="Times New Roman"/>
        <charset val="134"/>
      </rPr>
      <t xml:space="preserve">1     </t>
    </r>
    <r>
      <rPr>
        <sz val="10"/>
        <rFont val="宋体"/>
        <charset val="134"/>
      </rPr>
      <t>月</t>
    </r>
  </si>
  <si>
    <r>
      <rPr>
        <sz val="10"/>
        <rFont val="Times New Roman"/>
        <charset val="134"/>
      </rPr>
      <t xml:space="preserve">2     </t>
    </r>
    <r>
      <rPr>
        <sz val="10"/>
        <rFont val="宋体"/>
        <charset val="134"/>
      </rPr>
      <t>月</t>
    </r>
  </si>
  <si>
    <r>
      <rPr>
        <sz val="10"/>
        <rFont val="Times New Roman"/>
        <charset val="134"/>
      </rPr>
      <t xml:space="preserve">3     </t>
    </r>
    <r>
      <rPr>
        <sz val="10"/>
        <rFont val="宋体"/>
        <charset val="134"/>
      </rPr>
      <t>月</t>
    </r>
  </si>
  <si>
    <r>
      <rPr>
        <sz val="10"/>
        <rFont val="Times New Roman"/>
        <charset val="134"/>
      </rPr>
      <t xml:space="preserve">4     </t>
    </r>
    <r>
      <rPr>
        <sz val="10"/>
        <rFont val="宋体"/>
        <charset val="134"/>
      </rPr>
      <t>月</t>
    </r>
  </si>
  <si>
    <r>
      <rPr>
        <sz val="10"/>
        <rFont val="Times New Roman"/>
        <charset val="134"/>
      </rPr>
      <t xml:space="preserve">5     </t>
    </r>
    <r>
      <rPr>
        <sz val="10"/>
        <rFont val="宋体"/>
        <charset val="134"/>
      </rPr>
      <t>月</t>
    </r>
  </si>
  <si>
    <r>
      <rPr>
        <sz val="10"/>
        <rFont val="Times New Roman"/>
        <charset val="134"/>
      </rPr>
      <t xml:space="preserve">6     </t>
    </r>
    <r>
      <rPr>
        <sz val="10"/>
        <rFont val="宋体"/>
        <charset val="134"/>
      </rPr>
      <t>月</t>
    </r>
  </si>
  <si>
    <r>
      <rPr>
        <sz val="10"/>
        <rFont val="Times New Roman"/>
        <charset val="134"/>
      </rPr>
      <t xml:space="preserve">7     </t>
    </r>
    <r>
      <rPr>
        <sz val="10"/>
        <rFont val="宋体"/>
        <charset val="134"/>
      </rPr>
      <t>月</t>
    </r>
  </si>
  <si>
    <r>
      <rPr>
        <sz val="10"/>
        <rFont val="Times New Roman"/>
        <charset val="134"/>
      </rPr>
      <t xml:space="preserve">8     </t>
    </r>
    <r>
      <rPr>
        <sz val="10"/>
        <rFont val="宋体"/>
        <charset val="134"/>
      </rPr>
      <t>月</t>
    </r>
  </si>
  <si>
    <r>
      <rPr>
        <sz val="10"/>
        <rFont val="Times New Roman"/>
        <charset val="134"/>
      </rPr>
      <t xml:space="preserve">9     </t>
    </r>
    <r>
      <rPr>
        <sz val="10"/>
        <rFont val="宋体"/>
        <charset val="134"/>
      </rPr>
      <t>月</t>
    </r>
  </si>
  <si>
    <r>
      <rPr>
        <sz val="10"/>
        <rFont val="Times New Roman"/>
        <charset val="134"/>
      </rPr>
      <t xml:space="preserve">10   </t>
    </r>
    <r>
      <rPr>
        <sz val="10"/>
        <rFont val="宋体"/>
        <charset val="134"/>
      </rPr>
      <t>月</t>
    </r>
  </si>
  <si>
    <r>
      <rPr>
        <sz val="10"/>
        <rFont val="Times New Roman"/>
        <charset val="134"/>
      </rPr>
      <t xml:space="preserve">11   </t>
    </r>
    <r>
      <rPr>
        <sz val="10"/>
        <rFont val="宋体"/>
        <charset val="134"/>
      </rPr>
      <t>月</t>
    </r>
  </si>
  <si>
    <r>
      <rPr>
        <sz val="10"/>
        <rFont val="Times New Roman"/>
        <charset val="134"/>
      </rPr>
      <t xml:space="preserve">12   </t>
    </r>
    <r>
      <rPr>
        <sz val="10"/>
        <rFont val="宋体"/>
        <charset val="134"/>
      </rPr>
      <t>月</t>
    </r>
  </si>
  <si>
    <r>
      <rPr>
        <sz val="10"/>
        <rFont val="宋体"/>
        <charset val="134"/>
      </rPr>
      <t>总</t>
    </r>
    <r>
      <rPr>
        <sz val="10"/>
        <rFont val="Times New Roman"/>
        <charset val="134"/>
      </rPr>
      <t xml:space="preserve">    </t>
    </r>
    <r>
      <rPr>
        <sz val="10"/>
        <rFont val="宋体"/>
        <charset val="134"/>
      </rPr>
      <t>计</t>
    </r>
  </si>
  <si>
    <t>-</t>
  </si>
  <si>
    <t>附件2：</t>
  </si>
  <si>
    <r>
      <rPr>
        <sz val="16"/>
        <rFont val="Times New Roman"/>
        <charset val="134"/>
      </rPr>
      <t>2024</t>
    </r>
    <r>
      <rPr>
        <sz val="16"/>
        <rFont val="方正书宋_GBK"/>
        <charset val="134"/>
      </rPr>
      <t>年</t>
    </r>
    <r>
      <rPr>
        <sz val="16"/>
        <rFont val="Times New Roman"/>
        <charset val="134"/>
      </rPr>
      <t>4</t>
    </r>
    <r>
      <rPr>
        <sz val="16"/>
        <rFont val="方正书宋_GBK"/>
        <charset val="134"/>
      </rPr>
      <t>月全国各类型彩票销售情况表</t>
    </r>
  </si>
  <si>
    <t>类型</t>
  </si>
  <si>
    <t>本月</t>
  </si>
  <si>
    <t>本年累计</t>
  </si>
  <si>
    <t>本年销售额</t>
  </si>
  <si>
    <t>上年销售额</t>
  </si>
  <si>
    <t>同比增长(%)</t>
  </si>
  <si>
    <t>环比增长(%)</t>
  </si>
  <si>
    <r>
      <rPr>
        <b/>
        <sz val="10"/>
        <rFont val="Times New Roman"/>
        <charset val="134"/>
      </rPr>
      <t xml:space="preserve">    </t>
    </r>
    <r>
      <rPr>
        <b/>
        <sz val="10"/>
        <rFont val="宋体"/>
        <charset val="134"/>
      </rPr>
      <t>一、福利彩票</t>
    </r>
  </si>
  <si>
    <t xml:space="preserve">    （一）乐透数字型</t>
  </si>
  <si>
    <t xml:space="preserve">    （二）即开型</t>
  </si>
  <si>
    <t xml:space="preserve">    （三）基诺型</t>
  </si>
  <si>
    <r>
      <rPr>
        <b/>
        <sz val="10"/>
        <rFont val="Times New Roman"/>
        <charset val="134"/>
      </rPr>
      <t xml:space="preserve">    </t>
    </r>
    <r>
      <rPr>
        <b/>
        <sz val="10"/>
        <rFont val="宋体"/>
        <charset val="134"/>
      </rPr>
      <t>二、体育彩票</t>
    </r>
  </si>
  <si>
    <r>
      <rPr>
        <sz val="10"/>
        <rFont val="Times New Roman"/>
        <charset val="134"/>
      </rPr>
      <t xml:space="preserve">         </t>
    </r>
    <r>
      <rPr>
        <sz val="10"/>
        <rFont val="宋体"/>
        <charset val="134"/>
      </rPr>
      <t>（一）乐透数字型</t>
    </r>
  </si>
  <si>
    <r>
      <rPr>
        <sz val="10"/>
        <rFont val="Times New Roman"/>
        <charset val="134"/>
      </rPr>
      <t xml:space="preserve">         </t>
    </r>
    <r>
      <rPr>
        <sz val="10"/>
        <rFont val="宋体"/>
        <charset val="134"/>
      </rPr>
      <t>（二）竞猜型</t>
    </r>
  </si>
  <si>
    <r>
      <rPr>
        <sz val="10"/>
        <rFont val="Times New Roman"/>
        <charset val="134"/>
      </rPr>
      <t xml:space="preserve">         </t>
    </r>
    <r>
      <rPr>
        <sz val="10"/>
        <rFont val="宋体"/>
        <charset val="134"/>
      </rPr>
      <t>（三）即开型</t>
    </r>
  </si>
  <si>
    <r>
      <rPr>
        <sz val="10"/>
        <rFont val="Times New Roman"/>
        <charset val="134"/>
      </rPr>
      <t xml:space="preserve">         </t>
    </r>
    <r>
      <rPr>
        <sz val="10"/>
        <rFont val="宋体"/>
        <charset val="134"/>
      </rPr>
      <t>（四）视频型</t>
    </r>
  </si>
  <si>
    <r>
      <rPr>
        <b/>
        <sz val="10"/>
        <rFont val="Times New Roman"/>
        <charset val="134"/>
      </rPr>
      <t xml:space="preserve">    </t>
    </r>
    <r>
      <rPr>
        <b/>
        <sz val="10"/>
        <rFont val="宋体"/>
        <charset val="134"/>
      </rPr>
      <t>三、合计</t>
    </r>
  </si>
  <si>
    <r>
      <rPr>
        <sz val="10"/>
        <rFont val="Times New Roman"/>
        <charset val="134"/>
      </rPr>
      <t xml:space="preserve">         </t>
    </r>
    <r>
      <rPr>
        <sz val="10"/>
        <rFont val="宋体"/>
        <charset val="134"/>
      </rPr>
      <t>（四）基诺型</t>
    </r>
  </si>
  <si>
    <r>
      <rPr>
        <sz val="10"/>
        <rFont val="Times New Roman"/>
        <charset val="134"/>
      </rPr>
      <t xml:space="preserve">         </t>
    </r>
    <r>
      <rPr>
        <sz val="10"/>
        <rFont val="宋体"/>
        <charset val="134"/>
      </rPr>
      <t>（五）视频型</t>
    </r>
  </si>
  <si>
    <t>附件3：</t>
  </si>
  <si>
    <r>
      <rPr>
        <sz val="16"/>
        <rFont val="Times New Roman"/>
        <charset val="134"/>
      </rPr>
      <t xml:space="preserve"> 2024</t>
    </r>
    <r>
      <rPr>
        <sz val="16"/>
        <rFont val="黑体"/>
        <charset val="134"/>
      </rPr>
      <t>年</t>
    </r>
    <r>
      <rPr>
        <sz val="16"/>
        <rFont val="Times New Roman"/>
        <charset val="134"/>
      </rPr>
      <t>4</t>
    </r>
    <r>
      <rPr>
        <sz val="16"/>
        <rFont val="黑体"/>
        <charset val="134"/>
      </rPr>
      <t>月全国各地区彩票销售情况表</t>
    </r>
  </si>
  <si>
    <t>单位：万元</t>
  </si>
  <si>
    <t>地区</t>
  </si>
  <si>
    <t>销售合计</t>
  </si>
  <si>
    <t>销售额</t>
  </si>
  <si>
    <t>比上年同</t>
  </si>
  <si>
    <t>期增长%</t>
  </si>
  <si>
    <t>北京</t>
  </si>
  <si>
    <t>天津</t>
  </si>
  <si>
    <t>河北</t>
  </si>
  <si>
    <t>山西</t>
  </si>
  <si>
    <t>内蒙古</t>
  </si>
  <si>
    <t>辽宁</t>
  </si>
  <si>
    <t>吉林</t>
  </si>
  <si>
    <t>黑龙江</t>
  </si>
  <si>
    <t>上海</t>
  </si>
  <si>
    <t>江苏</t>
  </si>
  <si>
    <t>浙江</t>
  </si>
  <si>
    <t>安徽</t>
  </si>
  <si>
    <t>福建</t>
  </si>
  <si>
    <t>江西</t>
  </si>
  <si>
    <t>山东</t>
  </si>
  <si>
    <t>河南</t>
  </si>
  <si>
    <t>湖北</t>
  </si>
  <si>
    <t>湖南</t>
  </si>
  <si>
    <t>广东</t>
  </si>
  <si>
    <t>广西</t>
  </si>
  <si>
    <t>海南</t>
  </si>
  <si>
    <t>重庆</t>
  </si>
  <si>
    <t>四川</t>
  </si>
  <si>
    <t>贵州</t>
  </si>
  <si>
    <t>云南</t>
  </si>
  <si>
    <t>西藏</t>
  </si>
  <si>
    <t>陕西</t>
  </si>
  <si>
    <t>甘肃</t>
  </si>
  <si>
    <t>青海</t>
  </si>
  <si>
    <t>宁夏</t>
  </si>
  <si>
    <t>新疆</t>
  </si>
  <si>
    <t>总计</t>
  </si>
</sst>
</file>

<file path=xl/styles.xml><?xml version="1.0" encoding="utf-8"?>
<styleSheet xmlns="http://schemas.openxmlformats.org/spreadsheetml/2006/main">
  <numFmts count="13">
    <numFmt numFmtId="176" formatCode="0.000000000_);[Red]\(0.000000000\)"/>
    <numFmt numFmtId="177" formatCode="0.0000_ "/>
    <numFmt numFmtId="44" formatCode="_ &quot;￥&quot;* #,##0.00_ ;_ &quot;￥&quot;* \-#,##0.00_ ;_ &quot;￥&quot;* &quot;-&quot;??_ ;_ @_ "/>
    <numFmt numFmtId="41" formatCode="_ * #,##0_ ;_ * \-#,##0_ ;_ * &quot;-&quot;_ ;_ @_ "/>
    <numFmt numFmtId="178" formatCode="0.00_);[Red]\(0.00\)"/>
    <numFmt numFmtId="42" formatCode="_ &quot;￥&quot;* #,##0_ ;_ &quot;￥&quot;* \-#,##0_ ;_ &quot;￥&quot;* &quot;-&quot;_ ;_ @_ "/>
    <numFmt numFmtId="179" formatCode="0.0_ "/>
    <numFmt numFmtId="180" formatCode="0.0000%"/>
    <numFmt numFmtId="181" formatCode="0.00_ "/>
    <numFmt numFmtId="182" formatCode="0.0000_);[Red]\(0.0000\)"/>
    <numFmt numFmtId="43" formatCode="_ * #,##0.00_ ;_ * \-#,##0.00_ ;_ * &quot;-&quot;??_ ;_ @_ "/>
    <numFmt numFmtId="183" formatCode="0.0%"/>
    <numFmt numFmtId="184" formatCode="0.00_ ;[Red]\-0.00\ "/>
  </numFmts>
  <fonts count="33">
    <font>
      <sz val="11"/>
      <color theme="1"/>
      <name val="宋体"/>
      <charset val="134"/>
      <scheme val="minor"/>
    </font>
    <font>
      <sz val="14"/>
      <name val="黑体"/>
      <charset val="134"/>
    </font>
    <font>
      <sz val="14"/>
      <name val="Times New Roman"/>
      <charset val="134"/>
    </font>
    <font>
      <sz val="16"/>
      <name val="Times New Roman"/>
      <charset val="134"/>
    </font>
    <font>
      <sz val="11"/>
      <name val="Times New Roman"/>
      <charset val="134"/>
    </font>
    <font>
      <sz val="10"/>
      <name val="宋体"/>
      <charset val="134"/>
    </font>
    <font>
      <sz val="10"/>
      <name val="Times New Roman"/>
      <charset val="134"/>
    </font>
    <font>
      <sz val="12"/>
      <name val="宋体"/>
      <charset val="134"/>
    </font>
    <font>
      <sz val="10"/>
      <name val="黑体"/>
      <charset val="134"/>
    </font>
    <font>
      <b/>
      <sz val="10"/>
      <name val="Times New Roman"/>
      <charset val="134"/>
    </font>
    <font>
      <sz val="1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sz val="16"/>
      <name val="黑体"/>
      <charset val="134"/>
    </font>
    <font>
      <sz val="16"/>
      <name val="方正书宋_GBK"/>
      <charset val="134"/>
    </font>
    <font>
      <b/>
      <sz val="1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/>
      <top/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0" fontId="15" fillId="13" borderId="0" applyNumberFormat="false" applyBorder="false" applyAlignment="false" applyProtection="false">
      <alignment vertical="center"/>
    </xf>
    <xf numFmtId="0" fontId="15" fillId="17" borderId="0" applyNumberFormat="false" applyBorder="false" applyAlignment="false" applyProtection="false">
      <alignment vertical="center"/>
    </xf>
    <xf numFmtId="0" fontId="11" fillId="18" borderId="0" applyNumberFormat="false" applyBorder="false" applyAlignment="false" applyProtection="false">
      <alignment vertical="center"/>
    </xf>
    <xf numFmtId="0" fontId="15" fillId="23" borderId="0" applyNumberFormat="false" applyBorder="false" applyAlignment="false" applyProtection="false">
      <alignment vertical="center"/>
    </xf>
    <xf numFmtId="0" fontId="15" fillId="11" borderId="0" applyNumberFormat="false" applyBorder="false" applyAlignment="false" applyProtection="false">
      <alignment vertical="center"/>
    </xf>
    <xf numFmtId="0" fontId="11" fillId="16" borderId="0" applyNumberFormat="false" applyBorder="false" applyAlignment="false" applyProtection="false">
      <alignment vertical="center"/>
    </xf>
    <xf numFmtId="0" fontId="15" fillId="15" borderId="0" applyNumberFormat="false" applyBorder="false" applyAlignment="false" applyProtection="false">
      <alignment vertical="center"/>
    </xf>
    <xf numFmtId="0" fontId="13" fillId="0" borderId="11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9" fillId="0" borderId="12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2" fillId="0" borderId="13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1" fillId="19" borderId="0" applyNumberFormat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5" fillId="26" borderId="0" applyNumberFormat="false" applyBorder="false" applyAlignment="false" applyProtection="false">
      <alignment vertical="center"/>
    </xf>
    <xf numFmtId="0" fontId="11" fillId="21" borderId="0" applyNumberFormat="false" applyBorder="false" applyAlignment="false" applyProtection="false">
      <alignment vertical="center"/>
    </xf>
    <xf numFmtId="0" fontId="26" fillId="0" borderId="13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5" fillId="27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5" fillId="28" borderId="0" applyNumberFormat="false" applyBorder="false" applyAlignment="false" applyProtection="false">
      <alignment vertical="center"/>
    </xf>
    <xf numFmtId="0" fontId="27" fillId="30" borderId="10" applyNumberFormat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1" fillId="31" borderId="0" applyNumberFormat="false" applyBorder="false" applyAlignment="false" applyProtection="false">
      <alignment vertical="center"/>
    </xf>
    <xf numFmtId="0" fontId="15" fillId="32" borderId="0" applyNumberFormat="false" applyBorder="false" applyAlignment="false" applyProtection="false">
      <alignment vertical="center"/>
    </xf>
    <xf numFmtId="0" fontId="11" fillId="33" borderId="0" applyNumberFormat="false" applyBorder="false" applyAlignment="false" applyProtection="false">
      <alignment vertical="center"/>
    </xf>
    <xf numFmtId="0" fontId="17" fillId="12" borderId="10" applyNumberFormat="false" applyAlignment="false" applyProtection="false">
      <alignment vertical="center"/>
    </xf>
    <xf numFmtId="0" fontId="28" fillId="30" borderId="15" applyNumberFormat="false" applyAlignment="false" applyProtection="false">
      <alignment vertical="center"/>
    </xf>
    <xf numFmtId="178" fontId="0" fillId="0" borderId="0" applyFont="false" applyFill="false" applyBorder="false" applyAlignment="false" applyProtection="false">
      <alignment vertical="center"/>
    </xf>
    <xf numFmtId="0" fontId="24" fillId="25" borderId="14" applyNumberFormat="false" applyAlignment="false" applyProtection="false">
      <alignment vertical="center"/>
    </xf>
    <xf numFmtId="0" fontId="29" fillId="0" borderId="16" applyNumberFormat="false" applyFill="false" applyAlignment="false" applyProtection="false">
      <alignment vertical="center"/>
    </xf>
    <xf numFmtId="0" fontId="11" fillId="24" borderId="0" applyNumberFormat="false" applyBorder="false" applyAlignment="false" applyProtection="false">
      <alignment vertical="center"/>
    </xf>
    <xf numFmtId="0" fontId="11" fillId="20" borderId="0" applyNumberFormat="false" applyBorder="false" applyAlignment="false" applyProtection="false">
      <alignment vertical="center"/>
    </xf>
    <xf numFmtId="0" fontId="0" fillId="8" borderId="9" applyNumberFormat="false" applyFont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20" fillId="14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4" fillId="9" borderId="0" applyNumberFormat="false" applyBorder="false" applyAlignment="false" applyProtection="false">
      <alignment vertical="center"/>
    </xf>
    <xf numFmtId="0" fontId="15" fillId="22" borderId="0" applyNumberFormat="false" applyBorder="false" applyAlignment="false" applyProtection="false">
      <alignment vertical="center"/>
    </xf>
    <xf numFmtId="0" fontId="12" fillId="6" borderId="0" applyNumberFormat="false" applyBorder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0" fontId="15" fillId="10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5" fillId="29" borderId="0" applyNumberFormat="false" applyBorder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</cellStyleXfs>
  <cellXfs count="60">
    <xf numFmtId="0" fontId="0" fillId="0" borderId="0" xfId="0">
      <alignment vertical="center"/>
    </xf>
    <xf numFmtId="0" fontId="1" fillId="0" borderId="0" xfId="0" applyFont="true" applyAlignment="true">
      <alignment horizontal="left" vertical="center"/>
    </xf>
    <xf numFmtId="179" fontId="2" fillId="0" borderId="0" xfId="0" applyNumberFormat="true" applyFont="true" applyFill="true" applyBorder="true" applyAlignment="true"/>
    <xf numFmtId="181" fontId="2" fillId="0" borderId="0" xfId="0" applyNumberFormat="true" applyFont="true" applyFill="true" applyBorder="true" applyAlignment="true"/>
    <xf numFmtId="0" fontId="3" fillId="0" borderId="0" xfId="0" applyFont="true" applyFill="true" applyAlignment="true">
      <alignment horizontal="center" vertical="center"/>
    </xf>
    <xf numFmtId="0" fontId="4" fillId="0" borderId="0" xfId="0" applyFont="true" applyFill="true" applyBorder="true" applyAlignment="true">
      <alignment horizontal="left"/>
    </xf>
    <xf numFmtId="181" fontId="4" fillId="0" borderId="0" xfId="0" applyNumberFormat="true" applyFont="true" applyFill="true" applyBorder="true" applyAlignment="true">
      <alignment horizontal="left"/>
    </xf>
    <xf numFmtId="179" fontId="4" fillId="0" borderId="0" xfId="0" applyNumberFormat="true" applyFont="true" applyFill="true" applyBorder="true" applyAlignment="true">
      <alignment horizontal="left"/>
    </xf>
    <xf numFmtId="0" fontId="5" fillId="0" borderId="1" xfId="0" applyFont="true" applyFill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/>
    </xf>
    <xf numFmtId="0" fontId="5" fillId="0" borderId="2" xfId="0" applyFont="true" applyFill="true" applyBorder="true" applyAlignment="true">
      <alignment horizontal="center" vertical="center"/>
    </xf>
    <xf numFmtId="0" fontId="5" fillId="0" borderId="3" xfId="0" applyFont="true" applyFill="true" applyBorder="true" applyAlignment="true">
      <alignment horizontal="center" vertical="center"/>
    </xf>
    <xf numFmtId="181" fontId="5" fillId="0" borderId="1" xfId="0" applyNumberFormat="true" applyFont="true" applyFill="true" applyBorder="true" applyAlignment="true">
      <alignment horizontal="center" vertical="center"/>
    </xf>
    <xf numFmtId="179" fontId="5" fillId="0" borderId="4" xfId="0" applyNumberFormat="true" applyFont="true" applyFill="true" applyBorder="true" applyAlignment="true">
      <alignment horizontal="center" vertical="center"/>
    </xf>
    <xf numFmtId="181" fontId="5" fillId="0" borderId="4" xfId="0" applyNumberFormat="true" applyFont="true" applyFill="true" applyBorder="true" applyAlignment="true">
      <alignment horizontal="center" vertical="center"/>
    </xf>
    <xf numFmtId="179" fontId="5" fillId="0" borderId="5" xfId="0" applyNumberFormat="true" applyFont="true" applyFill="true" applyBorder="true" applyAlignment="true">
      <alignment horizontal="center" vertical="center"/>
    </xf>
    <xf numFmtId="181" fontId="5" fillId="0" borderId="5" xfId="0" applyNumberFormat="true" applyFont="true" applyFill="true" applyBorder="true" applyAlignment="true">
      <alignment horizontal="center" vertical="center"/>
    </xf>
    <xf numFmtId="179" fontId="6" fillId="0" borderId="1" xfId="0" applyNumberFormat="true" applyFont="true" applyFill="true" applyBorder="true" applyAlignment="true">
      <alignment horizontal="center" vertical="center"/>
    </xf>
    <xf numFmtId="0" fontId="6" fillId="0" borderId="0" xfId="0" applyFont="true" applyFill="true" applyAlignment="true">
      <alignment horizontal="center"/>
    </xf>
    <xf numFmtId="179" fontId="6" fillId="0" borderId="2" xfId="0" applyNumberFormat="true" applyFont="true" applyFill="true" applyBorder="true" applyAlignment="true">
      <alignment horizontal="center" vertical="center"/>
    </xf>
    <xf numFmtId="0" fontId="7" fillId="0" borderId="0" xfId="0" applyFont="true" applyFill="true" applyBorder="true" applyAlignment="true">
      <alignment vertical="center"/>
    </xf>
    <xf numFmtId="180" fontId="7" fillId="0" borderId="0" xfId="0" applyNumberFormat="true" applyFont="true" applyFill="true" applyBorder="true" applyAlignment="true">
      <alignment vertical="center"/>
    </xf>
    <xf numFmtId="0" fontId="1" fillId="0" borderId="0" xfId="0" applyFont="true">
      <alignment vertical="center"/>
    </xf>
    <xf numFmtId="0" fontId="3" fillId="0" borderId="0" xfId="0" applyFont="true" applyFill="true" applyBorder="true" applyAlignment="true">
      <alignment horizontal="center" vertical="center"/>
    </xf>
    <xf numFmtId="0" fontId="8" fillId="0" borderId="6" xfId="0" applyFont="true" applyFill="true" applyBorder="true" applyAlignment="true">
      <alignment horizontal="center" vertical="center"/>
    </xf>
    <xf numFmtId="10" fontId="8" fillId="0" borderId="6" xfId="0" applyNumberFormat="true" applyFont="true" applyFill="true" applyBorder="true" applyAlignment="true">
      <alignment horizontal="center" vertical="center"/>
    </xf>
    <xf numFmtId="10" fontId="5" fillId="0" borderId="1" xfId="0" applyNumberFormat="true" applyFont="true" applyFill="true" applyBorder="true" applyAlignment="true">
      <alignment horizontal="center" vertical="center"/>
    </xf>
    <xf numFmtId="0" fontId="9" fillId="0" borderId="1" xfId="0" applyFont="true" applyFill="true" applyBorder="true" applyAlignment="true">
      <alignment vertical="center"/>
    </xf>
    <xf numFmtId="182" fontId="5" fillId="0" borderId="1" xfId="0" applyNumberFormat="true" applyFont="true" applyFill="true" applyBorder="true" applyAlignment="true">
      <alignment horizontal="center" vertical="center"/>
    </xf>
    <xf numFmtId="183" fontId="5" fillId="0" borderId="1" xfId="0" applyNumberFormat="true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left" vertical="center"/>
    </xf>
    <xf numFmtId="0" fontId="6" fillId="0" borderId="1" xfId="0" applyFont="true" applyFill="true" applyBorder="true" applyAlignment="true">
      <alignment vertical="center"/>
    </xf>
    <xf numFmtId="183" fontId="5" fillId="2" borderId="1" xfId="0" applyNumberFormat="true" applyFont="true" applyFill="true" applyBorder="true" applyAlignment="true">
      <alignment horizontal="center" vertical="center"/>
    </xf>
    <xf numFmtId="182" fontId="7" fillId="0" borderId="0" xfId="0" applyNumberFormat="true" applyFont="true" applyFill="true" applyBorder="true" applyAlignment="true">
      <alignment vertical="center"/>
    </xf>
    <xf numFmtId="0" fontId="0" fillId="0" borderId="0" xfId="0" applyFill="true">
      <alignment vertical="center"/>
    </xf>
    <xf numFmtId="0" fontId="6" fillId="0" borderId="0" xfId="0" applyFont="true" applyFill="true" applyBorder="true" applyAlignment="true">
      <alignment horizontal="center"/>
    </xf>
    <xf numFmtId="184" fontId="7" fillId="0" borderId="0" xfId="0" applyNumberFormat="true" applyFont="true" applyFill="true" applyBorder="true" applyAlignment="true">
      <alignment vertical="center"/>
    </xf>
    <xf numFmtId="181" fontId="7" fillId="0" borderId="0" xfId="0" applyNumberFormat="true" applyFont="true" applyFill="true" applyBorder="true" applyAlignment="true">
      <alignment vertical="center"/>
    </xf>
    <xf numFmtId="10" fontId="7" fillId="0" borderId="0" xfId="0" applyNumberFormat="true" applyFont="true" applyFill="true" applyBorder="true" applyAlignment="true">
      <alignment vertical="center"/>
    </xf>
    <xf numFmtId="0" fontId="7" fillId="2" borderId="0" xfId="0" applyFont="true" applyFill="true" applyBorder="true" applyAlignment="true">
      <alignment vertical="center"/>
    </xf>
    <xf numFmtId="0" fontId="1" fillId="0" borderId="0" xfId="0" applyFont="true" applyFill="true" applyBorder="true" applyAlignment="true">
      <alignment vertical="center"/>
    </xf>
    <xf numFmtId="181" fontId="3" fillId="0" borderId="0" xfId="0" applyNumberFormat="true" applyFont="true" applyFill="true" applyBorder="true" applyAlignment="true">
      <alignment horizontal="center" vertical="center"/>
    </xf>
    <xf numFmtId="0" fontId="5" fillId="2" borderId="4" xfId="0" applyFont="true" applyFill="true" applyBorder="true" applyAlignment="true">
      <alignment horizontal="center" vertical="center"/>
    </xf>
    <xf numFmtId="0" fontId="5" fillId="2" borderId="2" xfId="0" applyFont="true" applyFill="true" applyBorder="true" applyAlignment="true">
      <alignment horizontal="center" vertical="center"/>
    </xf>
    <xf numFmtId="0" fontId="5" fillId="2" borderId="3" xfId="0" applyFont="true" applyFill="true" applyBorder="true" applyAlignment="true">
      <alignment horizontal="center" vertical="center"/>
    </xf>
    <xf numFmtId="0" fontId="5" fillId="2" borderId="5" xfId="0" applyFont="true" applyFill="true" applyBorder="true" applyAlignment="true">
      <alignment horizontal="center" vertical="center"/>
    </xf>
    <xf numFmtId="0" fontId="5" fillId="2" borderId="1" xfId="0" applyFont="true" applyFill="true" applyBorder="true" applyAlignment="true">
      <alignment horizontal="center" vertical="center"/>
    </xf>
    <xf numFmtId="0" fontId="5" fillId="2" borderId="1" xfId="0" applyFont="true" applyFill="true" applyBorder="true" applyAlignment="true">
      <alignment horizontal="center" vertical="center" wrapText="true"/>
    </xf>
    <xf numFmtId="0" fontId="6" fillId="2" borderId="1" xfId="0" applyFont="true" applyFill="true" applyBorder="true" applyAlignment="true">
      <alignment horizontal="center" vertical="center"/>
    </xf>
    <xf numFmtId="182" fontId="5" fillId="2" borderId="1" xfId="0" applyNumberFormat="true" applyFont="true" applyFill="true" applyBorder="true" applyAlignment="true">
      <alignment horizontal="center" vertical="center"/>
    </xf>
    <xf numFmtId="177" fontId="10" fillId="0" borderId="1" xfId="0" applyNumberFormat="true" applyFont="true" applyFill="true" applyBorder="true" applyAlignment="true">
      <alignment horizontal="center" vertical="center"/>
    </xf>
    <xf numFmtId="177" fontId="10" fillId="0" borderId="0" xfId="0" applyNumberFormat="true" applyFont="true" applyFill="true" applyAlignment="true">
      <alignment horizontal="center" vertical="center"/>
    </xf>
    <xf numFmtId="177" fontId="5" fillId="0" borderId="1" xfId="0" applyNumberFormat="true" applyFont="true" applyFill="true" applyBorder="true" applyAlignment="true">
      <alignment horizontal="center" vertical="center"/>
    </xf>
    <xf numFmtId="0" fontId="5" fillId="2" borderId="7" xfId="0" applyFont="true" applyFill="true" applyBorder="true" applyAlignment="true">
      <alignment horizontal="center" vertical="center"/>
    </xf>
    <xf numFmtId="0" fontId="5" fillId="2" borderId="8" xfId="0" applyFont="true" applyFill="true" applyBorder="true" applyAlignment="true">
      <alignment horizontal="center" vertical="center"/>
    </xf>
    <xf numFmtId="0" fontId="5" fillId="2" borderId="2" xfId="0" applyFont="true" applyFill="true" applyBorder="true" applyAlignment="true">
      <alignment horizontal="center" vertical="center" wrapText="true"/>
    </xf>
    <xf numFmtId="2" fontId="5" fillId="0" borderId="0" xfId="0" applyNumberFormat="true" applyFont="true" applyFill="true" applyBorder="true" applyAlignment="true">
      <alignment horizontal="center" vertical="center"/>
    </xf>
    <xf numFmtId="0" fontId="6" fillId="0" borderId="0" xfId="0" applyFont="true" applyFill="true" applyBorder="true" applyAlignment="true">
      <alignment horizontal="left"/>
    </xf>
    <xf numFmtId="2" fontId="7" fillId="0" borderId="0" xfId="0" applyNumberFormat="true" applyFont="true" applyFill="true" applyBorder="true" applyAlignment="true">
      <alignment vertical="center"/>
    </xf>
    <xf numFmtId="176" fontId="7" fillId="0" borderId="0" xfId="0" applyNumberFormat="true" applyFont="true" applyFill="true" applyBorder="true" applyAlignment="true">
      <alignment vertical="center"/>
    </xf>
  </cellXfs>
  <cellStyles count="50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千位分隔 2 2" xfId="32"/>
    <cellStyle name="检查单元格" xfId="33" builtinId="23"/>
    <cellStyle name="链接单元格" xfId="34" builtinId="24"/>
    <cellStyle name="60% - 强调文字颜色 1" xfId="35" builtinId="32"/>
    <cellStyle name="60% - 强调文字颜色 3" xfId="36" builtinId="40"/>
    <cellStyle name="注释" xfId="37" builtinId="10"/>
    <cellStyle name="标题" xfId="38" builtinId="15"/>
    <cellStyle name="好" xfId="39" builtinId="26"/>
    <cellStyle name="标题 4" xfId="40" builtinId="19"/>
    <cellStyle name="强调文字颜色 1" xfId="41" builtinId="29"/>
    <cellStyle name="适中" xfId="42" builtinId="28"/>
    <cellStyle name="20% - 强调文字颜色 1" xfId="43" builtinId="30"/>
    <cellStyle name="差" xfId="44" builtinId="27"/>
    <cellStyle name="强调文字颜色 2" xfId="45" builtinId="33"/>
    <cellStyle name="40% - 强调文字颜色 1" xfId="46" builtinId="31"/>
    <cellStyle name="60% - 强调文字颜色 2" xfId="47" builtinId="36"/>
    <cellStyle name="40% - 强调文字颜色 2" xfId="48" builtinId="35"/>
    <cellStyle name="强调文字颜色 3" xfId="49" builtinId="37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Admin/Desktop/4&#26376;&#26376;&#25253;/&#25805;&#20316;&#31295;/&#38468;&#20214;3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计算"/>
      <sheetName val="与23年同期销量比较"/>
    </sheetNames>
    <sheetDataSet>
      <sheetData sheetId="0"/>
      <sheetData sheetId="1">
        <row r="7">
          <cell r="B7">
            <v>40770.3342</v>
          </cell>
        </row>
        <row r="7">
          <cell r="D7">
            <v>135428.792</v>
          </cell>
        </row>
        <row r="7">
          <cell r="F7">
            <v>93358.0178</v>
          </cell>
        </row>
        <row r="7">
          <cell r="H7">
            <v>310002.7923</v>
          </cell>
        </row>
        <row r="7">
          <cell r="J7">
            <v>134128.352</v>
          </cell>
        </row>
        <row r="7">
          <cell r="L7">
            <v>445431.5843</v>
          </cell>
        </row>
        <row r="8">
          <cell r="B8">
            <v>15387.6386</v>
          </cell>
        </row>
        <row r="8">
          <cell r="D8">
            <v>51671.0164</v>
          </cell>
        </row>
        <row r="8">
          <cell r="F8">
            <v>69184.622</v>
          </cell>
        </row>
        <row r="8">
          <cell r="H8">
            <v>237334.9966</v>
          </cell>
        </row>
        <row r="8">
          <cell r="J8">
            <v>84572.2606</v>
          </cell>
        </row>
        <row r="8">
          <cell r="L8">
            <v>289006.013</v>
          </cell>
        </row>
        <row r="9">
          <cell r="B9">
            <v>47734.7964</v>
          </cell>
        </row>
        <row r="9">
          <cell r="D9">
            <v>168615.0858</v>
          </cell>
        </row>
        <row r="9">
          <cell r="F9">
            <v>141741.4773</v>
          </cell>
        </row>
        <row r="9">
          <cell r="H9">
            <v>503578.5969</v>
          </cell>
        </row>
        <row r="9">
          <cell r="J9">
            <v>189476.2737</v>
          </cell>
        </row>
        <row r="9">
          <cell r="L9">
            <v>672193.6827</v>
          </cell>
        </row>
        <row r="10">
          <cell r="B10">
            <v>24432.2984</v>
          </cell>
        </row>
        <row r="10">
          <cell r="D10">
            <v>86958.3826</v>
          </cell>
        </row>
        <row r="10">
          <cell r="F10">
            <v>56714.977</v>
          </cell>
        </row>
        <row r="10">
          <cell r="H10">
            <v>186511.9862</v>
          </cell>
        </row>
        <row r="10">
          <cell r="J10">
            <v>81147.2754</v>
          </cell>
        </row>
        <row r="10">
          <cell r="L10">
            <v>273470.3688</v>
          </cell>
        </row>
        <row r="11">
          <cell r="B11">
            <v>31648.623</v>
          </cell>
        </row>
        <row r="11">
          <cell r="D11">
            <v>119056.8804</v>
          </cell>
        </row>
        <row r="11">
          <cell r="F11">
            <v>64241.8599</v>
          </cell>
        </row>
        <row r="11">
          <cell r="H11">
            <v>216104.3662</v>
          </cell>
        </row>
        <row r="11">
          <cell r="J11">
            <v>95890.4829</v>
          </cell>
        </row>
        <row r="11">
          <cell r="L11">
            <v>335161.2466</v>
          </cell>
        </row>
        <row r="12">
          <cell r="B12">
            <v>56518.8858</v>
          </cell>
        </row>
        <row r="12">
          <cell r="D12">
            <v>198252.8642</v>
          </cell>
        </row>
        <row r="12">
          <cell r="F12">
            <v>72941.2809</v>
          </cell>
        </row>
        <row r="12">
          <cell r="H12">
            <v>257536.9895</v>
          </cell>
        </row>
        <row r="12">
          <cell r="J12">
            <v>129460.1667</v>
          </cell>
        </row>
        <row r="12">
          <cell r="L12">
            <v>455789.8537</v>
          </cell>
        </row>
        <row r="13">
          <cell r="B13">
            <v>21483.7326</v>
          </cell>
        </row>
        <row r="13">
          <cell r="D13">
            <v>80872.3742</v>
          </cell>
        </row>
        <row r="13">
          <cell r="F13">
            <v>43385.1077</v>
          </cell>
        </row>
        <row r="13">
          <cell r="H13">
            <v>152036.1426</v>
          </cell>
        </row>
        <row r="13">
          <cell r="J13">
            <v>64868.8403</v>
          </cell>
        </row>
        <row r="13">
          <cell r="L13">
            <v>232908.5168</v>
          </cell>
        </row>
        <row r="14">
          <cell r="B14">
            <v>24688.86</v>
          </cell>
        </row>
        <row r="14">
          <cell r="D14">
            <v>88555.327</v>
          </cell>
        </row>
        <row r="14">
          <cell r="F14">
            <v>61794.5804</v>
          </cell>
        </row>
        <row r="14">
          <cell r="H14">
            <v>199075.5746</v>
          </cell>
        </row>
        <row r="14">
          <cell r="J14">
            <v>86483.4404</v>
          </cell>
        </row>
        <row r="14">
          <cell r="L14">
            <v>287630.9016</v>
          </cell>
        </row>
        <row r="15">
          <cell r="B15">
            <v>46616.7956</v>
          </cell>
        </row>
        <row r="15">
          <cell r="D15">
            <v>158650.651</v>
          </cell>
        </row>
        <row r="15">
          <cell r="F15">
            <v>68210.0906</v>
          </cell>
        </row>
        <row r="15">
          <cell r="H15">
            <v>228699.4323</v>
          </cell>
        </row>
        <row r="15">
          <cell r="J15">
            <v>114826.8862</v>
          </cell>
        </row>
        <row r="15">
          <cell r="L15">
            <v>387350.0833</v>
          </cell>
        </row>
        <row r="16">
          <cell r="B16">
            <v>112039.3912</v>
          </cell>
        </row>
        <row r="16">
          <cell r="D16">
            <v>379967.9144</v>
          </cell>
        </row>
        <row r="16">
          <cell r="F16">
            <v>284242.0888</v>
          </cell>
        </row>
        <row r="16">
          <cell r="H16">
            <v>1011170.8566</v>
          </cell>
        </row>
        <row r="16">
          <cell r="J16">
            <v>396281.48</v>
          </cell>
        </row>
        <row r="16">
          <cell r="L16">
            <v>1391138.771</v>
          </cell>
        </row>
        <row r="17">
          <cell r="B17">
            <v>130369.2432</v>
          </cell>
        </row>
        <row r="17">
          <cell r="D17">
            <v>443587.0108</v>
          </cell>
        </row>
        <row r="17">
          <cell r="F17">
            <v>271767.8123</v>
          </cell>
        </row>
        <row r="17">
          <cell r="H17">
            <v>943838.3991</v>
          </cell>
        </row>
        <row r="17">
          <cell r="J17">
            <v>402137.0555</v>
          </cell>
        </row>
        <row r="17">
          <cell r="L17">
            <v>1387425.4099</v>
          </cell>
        </row>
        <row r="18">
          <cell r="B18">
            <v>53875.6922</v>
          </cell>
        </row>
        <row r="18">
          <cell r="D18">
            <v>191489.0722</v>
          </cell>
        </row>
        <row r="18">
          <cell r="F18">
            <v>139933.7827</v>
          </cell>
        </row>
        <row r="18">
          <cell r="H18">
            <v>489877.2451</v>
          </cell>
        </row>
        <row r="18">
          <cell r="J18">
            <v>193809.4749</v>
          </cell>
        </row>
        <row r="18">
          <cell r="L18">
            <v>681366.3173</v>
          </cell>
        </row>
        <row r="19">
          <cell r="B19">
            <v>45004.468</v>
          </cell>
        </row>
        <row r="19">
          <cell r="D19">
            <v>158392.21</v>
          </cell>
        </row>
        <row r="19">
          <cell r="F19">
            <v>116019.5031</v>
          </cell>
        </row>
        <row r="19">
          <cell r="H19">
            <v>434117.7416</v>
          </cell>
        </row>
        <row r="19">
          <cell r="J19">
            <v>161023.9711</v>
          </cell>
        </row>
        <row r="19">
          <cell r="L19">
            <v>592509.9516</v>
          </cell>
        </row>
        <row r="20">
          <cell r="B20">
            <v>30878.1166</v>
          </cell>
        </row>
        <row r="20">
          <cell r="D20">
            <v>111043.5228</v>
          </cell>
        </row>
        <row r="20">
          <cell r="F20">
            <v>101083.2447</v>
          </cell>
        </row>
        <row r="20">
          <cell r="H20">
            <v>365556.7225</v>
          </cell>
        </row>
        <row r="20">
          <cell r="J20">
            <v>131961.3613</v>
          </cell>
        </row>
        <row r="20">
          <cell r="L20">
            <v>476600.2453</v>
          </cell>
        </row>
        <row r="21">
          <cell r="B21">
            <v>84381.806</v>
          </cell>
        </row>
        <row r="21">
          <cell r="D21">
            <v>326191.0894</v>
          </cell>
        </row>
        <row r="21">
          <cell r="F21">
            <v>272603.2181</v>
          </cell>
        </row>
        <row r="21">
          <cell r="H21">
            <v>917702.0423</v>
          </cell>
        </row>
        <row r="21">
          <cell r="J21">
            <v>356985.0241</v>
          </cell>
        </row>
        <row r="21">
          <cell r="L21">
            <v>1243893.1317</v>
          </cell>
        </row>
        <row r="22">
          <cell r="B22">
            <v>51683.988</v>
          </cell>
        </row>
        <row r="22">
          <cell r="D22">
            <v>170073.379</v>
          </cell>
        </row>
        <row r="22">
          <cell r="F22">
            <v>214440.9747</v>
          </cell>
        </row>
        <row r="22">
          <cell r="H22">
            <v>732918.291</v>
          </cell>
        </row>
        <row r="22">
          <cell r="J22">
            <v>266124.9627</v>
          </cell>
        </row>
        <row r="22">
          <cell r="L22">
            <v>902991.67</v>
          </cell>
        </row>
        <row r="23">
          <cell r="B23">
            <v>59667.0334</v>
          </cell>
        </row>
        <row r="23">
          <cell r="D23">
            <v>208919.9794</v>
          </cell>
        </row>
        <row r="23">
          <cell r="F23">
            <v>193660.5892</v>
          </cell>
        </row>
        <row r="23">
          <cell r="H23">
            <v>623631.1491</v>
          </cell>
        </row>
        <row r="23">
          <cell r="J23">
            <v>253327.6226</v>
          </cell>
        </row>
        <row r="23">
          <cell r="L23">
            <v>832551.1285</v>
          </cell>
        </row>
        <row r="24">
          <cell r="B24">
            <v>62661.1226</v>
          </cell>
        </row>
        <row r="24">
          <cell r="D24">
            <v>216672.2172</v>
          </cell>
        </row>
        <row r="24">
          <cell r="F24">
            <v>102030.3907</v>
          </cell>
        </row>
        <row r="24">
          <cell r="H24">
            <v>335832.7659</v>
          </cell>
        </row>
        <row r="24">
          <cell r="J24">
            <v>164691.5133</v>
          </cell>
        </row>
        <row r="24">
          <cell r="L24">
            <v>552504.9831</v>
          </cell>
        </row>
        <row r="25">
          <cell r="B25">
            <v>168291.2183</v>
          </cell>
        </row>
        <row r="25">
          <cell r="D25">
            <v>612865.0867</v>
          </cell>
        </row>
        <row r="25">
          <cell r="F25">
            <v>338289.7046</v>
          </cell>
        </row>
        <row r="25">
          <cell r="H25">
            <v>1153750.0835</v>
          </cell>
        </row>
        <row r="25">
          <cell r="J25">
            <v>506580.9229</v>
          </cell>
        </row>
        <row r="25">
          <cell r="L25">
            <v>1766615.1702</v>
          </cell>
        </row>
        <row r="26">
          <cell r="B26">
            <v>36661.2054</v>
          </cell>
        </row>
        <row r="26">
          <cell r="D26">
            <v>140468.4984</v>
          </cell>
        </row>
        <row r="26">
          <cell r="F26">
            <v>42805.6448</v>
          </cell>
        </row>
        <row r="26">
          <cell r="H26">
            <v>155432.6209</v>
          </cell>
        </row>
        <row r="26">
          <cell r="J26">
            <v>79466.8502</v>
          </cell>
        </row>
        <row r="26">
          <cell r="L26">
            <v>295901.1193</v>
          </cell>
        </row>
        <row r="27">
          <cell r="B27">
            <v>5078.3466</v>
          </cell>
        </row>
        <row r="27">
          <cell r="D27">
            <v>17670.171</v>
          </cell>
        </row>
        <row r="27">
          <cell r="F27">
            <v>9804.10272</v>
          </cell>
        </row>
        <row r="27">
          <cell r="H27">
            <v>33459.54931</v>
          </cell>
        </row>
        <row r="27">
          <cell r="J27">
            <v>14882.44932</v>
          </cell>
        </row>
        <row r="27">
          <cell r="L27">
            <v>51129.72031</v>
          </cell>
        </row>
        <row r="28">
          <cell r="B28">
            <v>34743.72</v>
          </cell>
        </row>
        <row r="28">
          <cell r="D28">
            <v>132484.765</v>
          </cell>
        </row>
        <row r="28">
          <cell r="F28">
            <v>109083.9566</v>
          </cell>
        </row>
        <row r="28">
          <cell r="H28">
            <v>362085.499</v>
          </cell>
        </row>
        <row r="28">
          <cell r="J28">
            <v>143827.6766</v>
          </cell>
        </row>
        <row r="28">
          <cell r="L28">
            <v>494570.264</v>
          </cell>
        </row>
        <row r="29">
          <cell r="B29">
            <v>74393.2838</v>
          </cell>
        </row>
        <row r="29">
          <cell r="D29">
            <v>308051.1206</v>
          </cell>
        </row>
        <row r="29">
          <cell r="F29">
            <v>177245.5144</v>
          </cell>
        </row>
        <row r="29">
          <cell r="H29">
            <v>634189.5989</v>
          </cell>
        </row>
        <row r="29">
          <cell r="J29">
            <v>251638.7982</v>
          </cell>
        </row>
        <row r="29">
          <cell r="L29">
            <v>942240.7195</v>
          </cell>
        </row>
        <row r="30">
          <cell r="B30">
            <v>28883.007</v>
          </cell>
        </row>
        <row r="30">
          <cell r="D30">
            <v>99427.7832</v>
          </cell>
        </row>
        <row r="30">
          <cell r="F30">
            <v>81653.5373</v>
          </cell>
        </row>
        <row r="30">
          <cell r="H30">
            <v>285129.9537</v>
          </cell>
        </row>
        <row r="30">
          <cell r="J30">
            <v>110536.5443</v>
          </cell>
        </row>
        <row r="30">
          <cell r="L30">
            <v>384557.7369</v>
          </cell>
        </row>
        <row r="31">
          <cell r="B31">
            <v>79494.4122</v>
          </cell>
        </row>
        <row r="31">
          <cell r="D31">
            <v>269910.6122</v>
          </cell>
        </row>
        <row r="31">
          <cell r="F31">
            <v>122647.2741</v>
          </cell>
        </row>
        <row r="31">
          <cell r="H31">
            <v>435529.4219</v>
          </cell>
        </row>
        <row r="31">
          <cell r="J31">
            <v>202141.6863</v>
          </cell>
        </row>
        <row r="31">
          <cell r="L31">
            <v>705440.0341</v>
          </cell>
        </row>
        <row r="32">
          <cell r="B32">
            <v>5957.5986</v>
          </cell>
        </row>
        <row r="32">
          <cell r="D32">
            <v>16775.2638</v>
          </cell>
        </row>
        <row r="32">
          <cell r="F32">
            <v>9942.627</v>
          </cell>
        </row>
        <row r="32">
          <cell r="H32">
            <v>28461.6785</v>
          </cell>
        </row>
        <row r="32">
          <cell r="J32">
            <v>15900.2256</v>
          </cell>
        </row>
        <row r="32">
          <cell r="L32">
            <v>45236.9423</v>
          </cell>
        </row>
        <row r="33">
          <cell r="B33">
            <v>63882.9618</v>
          </cell>
        </row>
        <row r="33">
          <cell r="D33">
            <v>222521.6896</v>
          </cell>
        </row>
        <row r="33">
          <cell r="F33">
            <v>87681.4501</v>
          </cell>
        </row>
        <row r="33">
          <cell r="H33">
            <v>308330.6619</v>
          </cell>
        </row>
        <row r="33">
          <cell r="J33">
            <v>151564.4119</v>
          </cell>
        </row>
        <row r="33">
          <cell r="L33">
            <v>530852.3515</v>
          </cell>
        </row>
        <row r="34">
          <cell r="B34">
            <v>21902.126</v>
          </cell>
        </row>
        <row r="34">
          <cell r="D34">
            <v>72927.8154</v>
          </cell>
        </row>
        <row r="34">
          <cell r="F34">
            <v>42686.4453</v>
          </cell>
        </row>
        <row r="34">
          <cell r="H34">
            <v>148009.9884</v>
          </cell>
        </row>
        <row r="34">
          <cell r="J34">
            <v>64588.5713</v>
          </cell>
        </row>
        <row r="34">
          <cell r="L34">
            <v>220937.8038</v>
          </cell>
        </row>
        <row r="35">
          <cell r="B35">
            <v>9970.5296</v>
          </cell>
        </row>
        <row r="35">
          <cell r="D35">
            <v>33286.6856</v>
          </cell>
        </row>
        <row r="35">
          <cell r="F35">
            <v>9273.5977</v>
          </cell>
        </row>
        <row r="35">
          <cell r="H35">
            <v>31285.7981</v>
          </cell>
        </row>
        <row r="35">
          <cell r="J35">
            <v>19244.1273</v>
          </cell>
        </row>
        <row r="35">
          <cell r="L35">
            <v>64572.4837</v>
          </cell>
        </row>
        <row r="36">
          <cell r="B36">
            <v>14433.842</v>
          </cell>
        </row>
        <row r="36">
          <cell r="D36">
            <v>53834.9846</v>
          </cell>
        </row>
        <row r="36">
          <cell r="F36">
            <v>20119.8993</v>
          </cell>
        </row>
        <row r="36">
          <cell r="H36">
            <v>68533.4818</v>
          </cell>
        </row>
        <row r="36">
          <cell r="J36">
            <v>34553.7413</v>
          </cell>
        </row>
        <row r="36">
          <cell r="L36">
            <v>122368.4664</v>
          </cell>
        </row>
        <row r="37">
          <cell r="B37">
            <v>76200.1258</v>
          </cell>
        </row>
        <row r="37">
          <cell r="D37">
            <v>264785.532</v>
          </cell>
        </row>
        <row r="37">
          <cell r="F37">
            <v>54262.8127</v>
          </cell>
        </row>
        <row r="37">
          <cell r="H37">
            <v>185889.6554</v>
          </cell>
        </row>
        <row r="37">
          <cell r="J37">
            <v>130462.9385</v>
          </cell>
        </row>
        <row r="37">
          <cell r="L37">
            <v>450675.1874</v>
          </cell>
        </row>
        <row r="38">
          <cell r="B38">
            <v>1559735.2029</v>
          </cell>
        </row>
        <row r="38">
          <cell r="D38">
            <v>5539407.7769</v>
          </cell>
        </row>
        <row r="38">
          <cell r="F38">
            <v>3472850.18452</v>
          </cell>
        </row>
        <row r="38">
          <cell r="H38">
            <v>11975614.08171</v>
          </cell>
        </row>
        <row r="38">
          <cell r="J38">
            <v>5032585.38742</v>
          </cell>
        </row>
        <row r="38">
          <cell r="L38">
            <v>17515021.85861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AG23"/>
  <sheetViews>
    <sheetView tabSelected="1" workbookViewId="0">
      <selection activeCell="M18" sqref="M18"/>
    </sheetView>
  </sheetViews>
  <sheetFormatPr defaultColWidth="9" defaultRowHeight="15.75"/>
  <cols>
    <col min="1" max="1" width="7" style="20" customWidth="true"/>
    <col min="2" max="2" width="10.75" style="20" customWidth="true"/>
    <col min="3" max="3" width="8.875" style="20" customWidth="true"/>
    <col min="4" max="4" width="8.9" style="20" customWidth="true"/>
    <col min="5" max="5" width="11.375" style="20" customWidth="true"/>
    <col min="6" max="6" width="10.625" style="20" customWidth="true"/>
    <col min="7" max="7" width="9.875" style="20" customWidth="true"/>
    <col min="8" max="8" width="9.625" style="20" customWidth="true"/>
    <col min="9" max="9" width="9.75" style="20" customWidth="true"/>
    <col min="10" max="10" width="8.75" style="20" customWidth="true"/>
    <col min="11" max="11" width="10.125" style="20" customWidth="true"/>
    <col min="12" max="12" width="10.375" style="20" customWidth="true"/>
    <col min="13" max="13" width="10.75" style="20" customWidth="true"/>
    <col min="14" max="14" width="10.5083333333333" style="20"/>
    <col min="15" max="16384" width="9" style="20"/>
  </cols>
  <sheetData>
    <row r="1" ht="20.25" customHeight="true" spans="1:1">
      <c r="A1" s="40" t="s">
        <v>0</v>
      </c>
    </row>
    <row r="2" ht="21" spans="1:13">
      <c r="A2" s="41" t="s">
        <v>1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</row>
    <row r="3" spans="11:13">
      <c r="K3" s="35"/>
      <c r="L3" s="35"/>
      <c r="M3" s="57" t="s">
        <v>2</v>
      </c>
    </row>
    <row r="4" ht="13.5" spans="1:13">
      <c r="A4" s="42" t="s">
        <v>3</v>
      </c>
      <c r="B4" s="43" t="s">
        <v>4</v>
      </c>
      <c r="C4" s="44"/>
      <c r="D4" s="44"/>
      <c r="E4" s="44"/>
      <c r="F4" s="53"/>
      <c r="G4" s="43" t="s">
        <v>5</v>
      </c>
      <c r="H4" s="44"/>
      <c r="I4" s="44"/>
      <c r="J4" s="44"/>
      <c r="K4" s="44"/>
      <c r="L4" s="53"/>
      <c r="M4" s="42" t="s">
        <v>6</v>
      </c>
    </row>
    <row r="5" ht="13.5" spans="1:13">
      <c r="A5" s="45"/>
      <c r="B5" s="46" t="s">
        <v>7</v>
      </c>
      <c r="C5" s="47" t="s">
        <v>8</v>
      </c>
      <c r="D5" s="46" t="s">
        <v>9</v>
      </c>
      <c r="E5" s="46" t="s">
        <v>10</v>
      </c>
      <c r="F5" s="54" t="s">
        <v>11</v>
      </c>
      <c r="G5" s="46" t="s">
        <v>7</v>
      </c>
      <c r="H5" s="46" t="s">
        <v>12</v>
      </c>
      <c r="I5" s="47" t="s">
        <v>8</v>
      </c>
      <c r="J5" s="55" t="s">
        <v>13</v>
      </c>
      <c r="K5" s="43" t="s">
        <v>10</v>
      </c>
      <c r="L5" s="46" t="s">
        <v>11</v>
      </c>
      <c r="M5" s="45"/>
    </row>
    <row r="6" ht="24.95" customHeight="true" spans="1:14">
      <c r="A6" s="48" t="s">
        <v>14</v>
      </c>
      <c r="B6" s="49">
        <v>98.19369238</v>
      </c>
      <c r="C6" s="49">
        <v>61.91465977</v>
      </c>
      <c r="D6" s="49">
        <v>36.79283518</v>
      </c>
      <c r="E6" s="49">
        <v>196.90118733</v>
      </c>
      <c r="F6" s="49">
        <v>196.90118733</v>
      </c>
      <c r="G6" s="49">
        <v>67.64300651</v>
      </c>
      <c r="H6" s="49">
        <v>232.4304333</v>
      </c>
      <c r="I6" s="49">
        <v>78.66571</v>
      </c>
      <c r="J6" s="49">
        <v>0.001061748</v>
      </c>
      <c r="K6" s="49">
        <v>378.740211558</v>
      </c>
      <c r="L6" s="49">
        <f>K6</f>
        <v>378.740211558</v>
      </c>
      <c r="M6" s="49">
        <f t="shared" ref="M6:M9" si="0">E6+K6</f>
        <v>575.641398888</v>
      </c>
      <c r="N6" s="33"/>
    </row>
    <row r="7" ht="24.95" customHeight="true" spans="1:14">
      <c r="A7" s="48" t="s">
        <v>15</v>
      </c>
      <c r="B7" s="50">
        <v>59.31515704</v>
      </c>
      <c r="C7" s="51">
        <v>46.320696</v>
      </c>
      <c r="D7" s="52">
        <v>20.6808124</v>
      </c>
      <c r="E7" s="51">
        <v>126.31666544</v>
      </c>
      <c r="F7" s="49">
        <v>323.21785277</v>
      </c>
      <c r="G7" s="49">
        <v>38.96868862</v>
      </c>
      <c r="H7" s="49">
        <v>132.00176832</v>
      </c>
      <c r="I7" s="49">
        <v>65.717658</v>
      </c>
      <c r="J7" s="49">
        <v>0.001030408</v>
      </c>
      <c r="K7" s="49">
        <v>236.689145348</v>
      </c>
      <c r="L7" s="49">
        <f t="shared" ref="L7:L9" si="1">L6+K7</f>
        <v>615.429356906</v>
      </c>
      <c r="M7" s="49">
        <f t="shared" si="0"/>
        <v>363.005810788</v>
      </c>
      <c r="N7" s="33"/>
    </row>
    <row r="8" ht="24.95" customHeight="true" spans="1:15">
      <c r="A8" s="48" t="s">
        <v>16</v>
      </c>
      <c r="B8" s="49">
        <v>95.90213712</v>
      </c>
      <c r="C8" s="49">
        <v>54.1156792</v>
      </c>
      <c r="D8" s="49">
        <v>38.75151972</v>
      </c>
      <c r="E8" s="49">
        <v>188.76933604</v>
      </c>
      <c r="F8" s="49">
        <v>511.98718881</v>
      </c>
      <c r="G8" s="49">
        <v>69.16743885</v>
      </c>
      <c r="H8" s="49">
        <v>215.05862446</v>
      </c>
      <c r="I8" s="49">
        <v>83.016313</v>
      </c>
      <c r="J8" s="49">
        <v>0.001700618</v>
      </c>
      <c r="K8" s="49">
        <v>367.244076928</v>
      </c>
      <c r="L8" s="49">
        <f t="shared" si="1"/>
        <v>982.673433834</v>
      </c>
      <c r="M8" s="49">
        <f t="shared" si="0"/>
        <v>556.013412968</v>
      </c>
      <c r="O8" s="58"/>
    </row>
    <row r="9" ht="24.95" customHeight="true" spans="1:13">
      <c r="A9" s="48" t="s">
        <v>17</v>
      </c>
      <c r="B9" s="49">
        <v>93.47602854</v>
      </c>
      <c r="C9" s="49">
        <v>57.42991176</v>
      </c>
      <c r="D9" s="28">
        <v>36.72414568</v>
      </c>
      <c r="E9" s="49">
        <v>187.63008598</v>
      </c>
      <c r="F9" s="49">
        <v>699.61727479</v>
      </c>
      <c r="G9" s="49">
        <v>69.9593461</v>
      </c>
      <c r="H9" s="49">
        <v>254.60220088</v>
      </c>
      <c r="I9" s="49">
        <v>42.376413</v>
      </c>
      <c r="J9" s="49">
        <v>0.000882319</v>
      </c>
      <c r="K9" s="49">
        <v>366.938842299</v>
      </c>
      <c r="L9" s="49">
        <f t="shared" si="1"/>
        <v>1349.612276133</v>
      </c>
      <c r="M9" s="49">
        <f t="shared" si="0"/>
        <v>554.568928279</v>
      </c>
    </row>
    <row r="10" ht="24.95" customHeight="true" spans="1:13">
      <c r="A10" s="48" t="s">
        <v>18</v>
      </c>
      <c r="B10" s="49"/>
      <c r="C10" s="49"/>
      <c r="D10" s="49"/>
      <c r="E10" s="49"/>
      <c r="F10" s="49"/>
      <c r="G10" s="49"/>
      <c r="H10" s="49"/>
      <c r="I10" s="49"/>
      <c r="J10" s="49"/>
      <c r="K10" s="49"/>
      <c r="L10" s="49"/>
      <c r="M10" s="49"/>
    </row>
    <row r="11" ht="24.95" customHeight="true" spans="1:13">
      <c r="A11" s="48" t="s">
        <v>19</v>
      </c>
      <c r="B11" s="49"/>
      <c r="C11" s="49"/>
      <c r="D11" s="49"/>
      <c r="E11" s="49"/>
      <c r="F11" s="49"/>
      <c r="G11" s="49"/>
      <c r="H11" s="49"/>
      <c r="I11" s="49"/>
      <c r="J11" s="49"/>
      <c r="K11" s="49"/>
      <c r="L11" s="49"/>
      <c r="M11" s="49"/>
    </row>
    <row r="12" ht="24.95" customHeight="true" spans="1:13">
      <c r="A12" s="48" t="s">
        <v>20</v>
      </c>
      <c r="B12" s="49"/>
      <c r="C12" s="49"/>
      <c r="D12" s="49"/>
      <c r="E12" s="49"/>
      <c r="F12" s="49"/>
      <c r="G12" s="49"/>
      <c r="H12" s="49"/>
      <c r="I12" s="49"/>
      <c r="J12" s="49"/>
      <c r="K12" s="49"/>
      <c r="L12" s="49"/>
      <c r="M12" s="49"/>
    </row>
    <row r="13" ht="24.95" customHeight="true" spans="1:13">
      <c r="A13" s="48" t="s">
        <v>21</v>
      </c>
      <c r="B13" s="49"/>
      <c r="C13" s="49"/>
      <c r="D13" s="49"/>
      <c r="E13" s="49"/>
      <c r="F13" s="49"/>
      <c r="G13" s="49"/>
      <c r="H13" s="49"/>
      <c r="I13" s="49"/>
      <c r="J13" s="49"/>
      <c r="K13" s="49"/>
      <c r="L13" s="49"/>
      <c r="M13" s="49"/>
    </row>
    <row r="14" ht="24.95" customHeight="true" spans="1:13">
      <c r="A14" s="48" t="s">
        <v>22</v>
      </c>
      <c r="B14" s="49"/>
      <c r="C14" s="49"/>
      <c r="D14" s="49"/>
      <c r="E14" s="49"/>
      <c r="F14" s="49"/>
      <c r="G14" s="49"/>
      <c r="H14" s="49"/>
      <c r="I14" s="49"/>
      <c r="J14" s="49"/>
      <c r="K14" s="49"/>
      <c r="L14" s="49"/>
      <c r="M14" s="49"/>
    </row>
    <row r="15" ht="24.95" customHeight="true" spans="1:13">
      <c r="A15" s="48" t="s">
        <v>23</v>
      </c>
      <c r="B15" s="49"/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</row>
    <row r="16" s="39" customFormat="true" ht="24.95" customHeight="true" spans="1:33">
      <c r="A16" s="48" t="s">
        <v>24</v>
      </c>
      <c r="B16" s="49"/>
      <c r="C16" s="49"/>
      <c r="D16" s="49"/>
      <c r="E16" s="49"/>
      <c r="F16" s="49"/>
      <c r="G16" s="49"/>
      <c r="H16" s="49"/>
      <c r="I16" s="49"/>
      <c r="J16" s="49"/>
      <c r="K16" s="49"/>
      <c r="L16" s="49"/>
      <c r="M16" s="49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</row>
    <row r="17" ht="24.95" customHeight="true" spans="1:13">
      <c r="A17" s="48" t="s">
        <v>25</v>
      </c>
      <c r="B17" s="49"/>
      <c r="C17" s="49"/>
      <c r="D17" s="49"/>
      <c r="E17" s="49"/>
      <c r="F17" s="49"/>
      <c r="G17" s="49"/>
      <c r="H17" s="49"/>
      <c r="I17" s="49"/>
      <c r="J17" s="49"/>
      <c r="K17" s="49"/>
      <c r="L17" s="49"/>
      <c r="M17" s="49"/>
    </row>
    <row r="18" ht="24.95" customHeight="true" spans="1:13">
      <c r="A18" s="46" t="s">
        <v>26</v>
      </c>
      <c r="B18" s="49">
        <f t="shared" ref="B18:K18" si="2">SUM(B6:B17)</f>
        <v>346.88701508</v>
      </c>
      <c r="C18" s="49">
        <f t="shared" si="2"/>
        <v>219.78094673</v>
      </c>
      <c r="D18" s="49">
        <f t="shared" si="2"/>
        <v>132.94931298</v>
      </c>
      <c r="E18" s="49">
        <f t="shared" si="2"/>
        <v>699.61727479</v>
      </c>
      <c r="F18" s="49" t="s">
        <v>27</v>
      </c>
      <c r="G18" s="49">
        <f t="shared" si="2"/>
        <v>245.73848008</v>
      </c>
      <c r="H18" s="49">
        <f t="shared" si="2"/>
        <v>834.09302696</v>
      </c>
      <c r="I18" s="49">
        <f t="shared" si="2"/>
        <v>269.776094</v>
      </c>
      <c r="J18" s="49">
        <f t="shared" si="2"/>
        <v>0.004675093</v>
      </c>
      <c r="K18" s="49">
        <f t="shared" si="2"/>
        <v>1349.612276133</v>
      </c>
      <c r="L18" s="49" t="s">
        <v>27</v>
      </c>
      <c r="M18" s="49">
        <f>SUM(M6:M17)</f>
        <v>2049.229550923</v>
      </c>
    </row>
    <row r="19" spans="13:13">
      <c r="M19" s="59"/>
    </row>
    <row r="20" spans="11:13">
      <c r="K20" s="56"/>
      <c r="M20" s="33"/>
    </row>
    <row r="21" spans="10:10">
      <c r="J21" s="33"/>
    </row>
    <row r="23" spans="6:6">
      <c r="F23" s="33"/>
    </row>
  </sheetData>
  <mergeCells count="5">
    <mergeCell ref="A2:M2"/>
    <mergeCell ref="B4:F4"/>
    <mergeCell ref="G4:K4"/>
    <mergeCell ref="A4:A5"/>
    <mergeCell ref="M4:M5"/>
  </mergeCells>
  <pageMargins left="0.708661417322835" right="0.708661417322835" top="0.748031496062992" bottom="0.748031496062992" header="0.31496062992126" footer="0.31496062992126"/>
  <pageSetup paperSize="9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J30"/>
  <sheetViews>
    <sheetView zoomScale="115" zoomScaleNormal="115" topLeftCell="A3" workbookViewId="0">
      <selection activeCell="D20" sqref="D20"/>
    </sheetView>
  </sheetViews>
  <sheetFormatPr defaultColWidth="9" defaultRowHeight="15.75"/>
  <cols>
    <col min="1" max="1" width="23.875" style="20" customWidth="true"/>
    <col min="2" max="2" width="16.75" style="20" customWidth="true"/>
    <col min="3" max="3" width="14.25" style="20" customWidth="true"/>
    <col min="4" max="4" width="15.125" style="20" customWidth="true"/>
    <col min="5" max="5" width="10.625" style="20" customWidth="true"/>
    <col min="6" max="6" width="13.75" style="20" customWidth="true"/>
    <col min="7" max="7" width="15.25" style="20" customWidth="true"/>
    <col min="8" max="8" width="16.5083333333333" style="20" customWidth="true"/>
    <col min="9" max="9" width="11.625" style="21"/>
    <col min="10" max="10" width="20.125" style="21" customWidth="true"/>
    <col min="11" max="11" width="16.875" style="20" customWidth="true"/>
    <col min="12" max="12" width="12.875" style="20" customWidth="true"/>
    <col min="13" max="16384" width="9" style="20"/>
  </cols>
  <sheetData>
    <row r="1" ht="23.1" customHeight="true" spans="1:8">
      <c r="A1" s="22" t="s">
        <v>28</v>
      </c>
      <c r="B1"/>
      <c r="C1"/>
      <c r="D1"/>
      <c r="E1" s="34"/>
      <c r="F1"/>
      <c r="G1"/>
      <c r="H1"/>
    </row>
    <row r="2" ht="18.75" customHeight="true" spans="1:10">
      <c r="A2" s="23" t="s">
        <v>29</v>
      </c>
      <c r="B2" s="23"/>
      <c r="C2" s="23"/>
      <c r="D2" s="23"/>
      <c r="E2" s="23"/>
      <c r="F2" s="23"/>
      <c r="G2" s="23"/>
      <c r="H2" s="23"/>
      <c r="J2" s="20"/>
    </row>
    <row r="3" customHeight="true" spans="1:10">
      <c r="A3" s="24"/>
      <c r="B3" s="24"/>
      <c r="C3" s="24"/>
      <c r="D3" s="25"/>
      <c r="E3" s="25"/>
      <c r="F3" s="24"/>
      <c r="G3" s="24"/>
      <c r="H3" s="35" t="s">
        <v>2</v>
      </c>
      <c r="J3" s="20"/>
    </row>
    <row r="4" ht="18" customHeight="true" spans="1:10">
      <c r="A4" s="8" t="s">
        <v>30</v>
      </c>
      <c r="B4" s="8" t="s">
        <v>31</v>
      </c>
      <c r="C4" s="8"/>
      <c r="D4" s="8"/>
      <c r="E4" s="8"/>
      <c r="F4" s="8" t="s">
        <v>32</v>
      </c>
      <c r="G4" s="8"/>
      <c r="H4" s="8"/>
      <c r="J4" s="20"/>
    </row>
    <row r="5" ht="23.1" customHeight="true" spans="1:10">
      <c r="A5" s="8"/>
      <c r="B5" s="8" t="s">
        <v>33</v>
      </c>
      <c r="C5" s="8" t="s">
        <v>34</v>
      </c>
      <c r="D5" s="26" t="s">
        <v>35</v>
      </c>
      <c r="E5" s="26" t="s">
        <v>36</v>
      </c>
      <c r="F5" s="8" t="s">
        <v>33</v>
      </c>
      <c r="G5" s="8" t="s">
        <v>34</v>
      </c>
      <c r="H5" s="26" t="s">
        <v>35</v>
      </c>
      <c r="J5" s="20"/>
    </row>
    <row r="6" ht="23.1" customHeight="true" spans="1:10">
      <c r="A6" s="27" t="s">
        <v>37</v>
      </c>
      <c r="B6" s="28">
        <v>187.63008598</v>
      </c>
      <c r="C6" s="28">
        <v>155.97352029</v>
      </c>
      <c r="D6" s="29">
        <v>0.202961154118605</v>
      </c>
      <c r="E6" s="29">
        <v>-0.00603514365150184</v>
      </c>
      <c r="F6" s="28">
        <v>699.61727479</v>
      </c>
      <c r="G6" s="28">
        <v>553.94077769</v>
      </c>
      <c r="H6" s="29">
        <v>0.262982078531009</v>
      </c>
      <c r="I6" s="37"/>
      <c r="J6" s="20"/>
    </row>
    <row r="7" ht="23.1" customHeight="true" spans="1:10">
      <c r="A7" s="30" t="s">
        <v>38</v>
      </c>
      <c r="B7" s="28">
        <v>93.47602854</v>
      </c>
      <c r="C7" s="28">
        <v>85.46843108</v>
      </c>
      <c r="D7" s="29">
        <v>0.093690703793366</v>
      </c>
      <c r="E7" s="29">
        <v>-0.0252977530309285</v>
      </c>
      <c r="F7" s="28">
        <v>346.88701508</v>
      </c>
      <c r="G7" s="28">
        <v>306.47147706</v>
      </c>
      <c r="H7" s="29">
        <v>0.131873733920392</v>
      </c>
      <c r="J7" s="20"/>
    </row>
    <row r="8" ht="23.1" customHeight="true" spans="1:10">
      <c r="A8" s="30" t="s">
        <v>39</v>
      </c>
      <c r="B8" s="28">
        <v>57.42991176</v>
      </c>
      <c r="C8" s="28">
        <v>43.65365643</v>
      </c>
      <c r="D8" s="29">
        <v>0.315580788795794</v>
      </c>
      <c r="E8" s="29">
        <v>0.0612434807988144</v>
      </c>
      <c r="F8" s="28">
        <v>219.78094673</v>
      </c>
      <c r="G8" s="28">
        <v>152.89740819</v>
      </c>
      <c r="H8" s="29">
        <v>0.437440629843027</v>
      </c>
      <c r="J8" s="20"/>
    </row>
    <row r="9" ht="23.1" customHeight="true" spans="1:10">
      <c r="A9" s="30" t="s">
        <v>40</v>
      </c>
      <c r="B9" s="28">
        <v>36.72414568</v>
      </c>
      <c r="C9" s="28">
        <v>26.85143278</v>
      </c>
      <c r="D9" s="29">
        <v>0.367679184231598</v>
      </c>
      <c r="E9" s="29">
        <v>-0.0523172782551197</v>
      </c>
      <c r="F9" s="28">
        <v>132.94931298</v>
      </c>
      <c r="G9" s="28">
        <v>94.57189244</v>
      </c>
      <c r="H9" s="29">
        <v>0.405801550014959</v>
      </c>
      <c r="J9" s="20"/>
    </row>
    <row r="10" ht="23.1" customHeight="true" spans="1:10">
      <c r="A10" s="27" t="s">
        <v>41</v>
      </c>
      <c r="B10" s="28">
        <v>366.938842299</v>
      </c>
      <c r="C10" s="28">
        <v>347.285018452</v>
      </c>
      <c r="D10" s="29">
        <v>0.0565927776977126</v>
      </c>
      <c r="E10" s="29">
        <v>-0.000831149222482425</v>
      </c>
      <c r="F10" s="28">
        <v>1349.612276133</v>
      </c>
      <c r="G10" s="28">
        <v>1197.561408171</v>
      </c>
      <c r="H10" s="29">
        <v>0.12696707402606</v>
      </c>
      <c r="I10" s="37"/>
      <c r="J10" s="20"/>
    </row>
    <row r="11" ht="23.1" customHeight="true" spans="1:10">
      <c r="A11" s="31" t="s">
        <v>42</v>
      </c>
      <c r="B11" s="28">
        <v>69.9593461</v>
      </c>
      <c r="C11" s="28">
        <v>69.46809348</v>
      </c>
      <c r="D11" s="29">
        <v>0.00707162951206433</v>
      </c>
      <c r="E11" s="29">
        <v>0.0114491336265519</v>
      </c>
      <c r="F11" s="28">
        <v>245.73848008</v>
      </c>
      <c r="G11" s="28">
        <v>231.84634185</v>
      </c>
      <c r="H11" s="29">
        <v>0.059919592084778</v>
      </c>
      <c r="J11" s="20"/>
    </row>
    <row r="12" ht="23.1" customHeight="true" spans="1:10">
      <c r="A12" s="31" t="s">
        <v>43</v>
      </c>
      <c r="B12" s="28">
        <v>254.60220088</v>
      </c>
      <c r="C12" s="28">
        <v>232.10863438</v>
      </c>
      <c r="D12" s="29">
        <v>0.0969096499149373</v>
      </c>
      <c r="E12" s="29">
        <v>0.183873474124982</v>
      </c>
      <c r="F12" s="28">
        <v>834.09302696</v>
      </c>
      <c r="G12" s="28">
        <v>814.34633472</v>
      </c>
      <c r="H12" s="29">
        <v>0.02424851859472</v>
      </c>
      <c r="J12" s="20"/>
    </row>
    <row r="13" ht="23.1" customHeight="true" spans="1:10">
      <c r="A13" s="31" t="s">
        <v>44</v>
      </c>
      <c r="B13" s="28">
        <v>42.376413</v>
      </c>
      <c r="C13" s="28">
        <v>45.706047</v>
      </c>
      <c r="D13" s="29">
        <v>-0.0728488727104315</v>
      </c>
      <c r="E13" s="29">
        <v>-0.489541133921474</v>
      </c>
      <c r="F13" s="28">
        <v>269.776094</v>
      </c>
      <c r="G13" s="28">
        <v>151.3658</v>
      </c>
      <c r="H13" s="29">
        <v>0.782279048503691</v>
      </c>
      <c r="J13" s="20"/>
    </row>
    <row r="14" ht="23.1" customHeight="true" spans="1:10">
      <c r="A14" s="31" t="s">
        <v>45</v>
      </c>
      <c r="B14" s="28">
        <v>0.000882319</v>
      </c>
      <c r="C14" s="28">
        <v>0.002243592</v>
      </c>
      <c r="D14" s="29">
        <v>-0.606738212651855</v>
      </c>
      <c r="E14" s="29">
        <v>-0.481177430792806</v>
      </c>
      <c r="F14" s="28">
        <v>0.004675093</v>
      </c>
      <c r="G14" s="28">
        <v>0.002931601</v>
      </c>
      <c r="H14" s="29">
        <v>0.594723497501877</v>
      </c>
      <c r="J14" s="20"/>
    </row>
    <row r="15" ht="23.1" customHeight="true" spans="1:10">
      <c r="A15" s="27" t="s">
        <v>46</v>
      </c>
      <c r="B15" s="28">
        <v>554.568928279</v>
      </c>
      <c r="C15" s="28">
        <v>503.258538742</v>
      </c>
      <c r="D15" s="29">
        <v>0.101956321824685</v>
      </c>
      <c r="E15" s="29">
        <v>-0.00259793137235542</v>
      </c>
      <c r="F15" s="28">
        <v>2049.229550923</v>
      </c>
      <c r="G15" s="28">
        <v>1751.502185861</v>
      </c>
      <c r="H15" s="29">
        <v>0.169984009991768</v>
      </c>
      <c r="I15" s="37"/>
      <c r="J15" s="20"/>
    </row>
    <row r="16" ht="23.1" customHeight="true" spans="1:10">
      <c r="A16" s="31" t="s">
        <v>42</v>
      </c>
      <c r="B16" s="28">
        <v>163.43537464</v>
      </c>
      <c r="C16" s="28">
        <v>154.93652456</v>
      </c>
      <c r="D16" s="29">
        <v>0.0548537544916259</v>
      </c>
      <c r="E16" s="29">
        <v>-0.0099000758946456</v>
      </c>
      <c r="F16" s="28">
        <v>592.62549516</v>
      </c>
      <c r="G16" s="28">
        <v>538.31781891</v>
      </c>
      <c r="H16" s="29">
        <v>0.100884039766626</v>
      </c>
      <c r="J16" s="20"/>
    </row>
    <row r="17" ht="23.1" customHeight="true" spans="1:10">
      <c r="A17" s="31" t="s">
        <v>43</v>
      </c>
      <c r="B17" s="28">
        <v>254.60220088</v>
      </c>
      <c r="C17" s="28">
        <v>232.10863438</v>
      </c>
      <c r="D17" s="29">
        <v>0.0969096499149373</v>
      </c>
      <c r="E17" s="29">
        <v>0.183873474124982</v>
      </c>
      <c r="F17" s="28">
        <v>834.09302696</v>
      </c>
      <c r="G17" s="28">
        <v>814.34633472</v>
      </c>
      <c r="H17" s="29">
        <v>0.02424851859472</v>
      </c>
      <c r="J17" s="20"/>
    </row>
    <row r="18" ht="23.1" customHeight="true" spans="1:9">
      <c r="A18" s="31" t="s">
        <v>44</v>
      </c>
      <c r="B18" s="28">
        <v>99.80632476</v>
      </c>
      <c r="C18" s="28">
        <v>89.35970343</v>
      </c>
      <c r="D18" s="29">
        <v>0.11690528201208</v>
      </c>
      <c r="E18" s="29">
        <v>-0.272187888771881</v>
      </c>
      <c r="F18" s="28">
        <v>489.55704073</v>
      </c>
      <c r="G18" s="28">
        <v>304.26320819</v>
      </c>
      <c r="H18" s="29">
        <v>0.608991910794195</v>
      </c>
      <c r="I18" s="38"/>
    </row>
    <row r="19" ht="23.1" customHeight="true" spans="1:10">
      <c r="A19" s="31" t="s">
        <v>47</v>
      </c>
      <c r="B19" s="28">
        <v>36.72414568</v>
      </c>
      <c r="C19" s="28">
        <v>26.85143278</v>
      </c>
      <c r="D19" s="29">
        <v>0.367679184231598</v>
      </c>
      <c r="E19" s="29">
        <v>-0.0523172782551197</v>
      </c>
      <c r="F19" s="28">
        <v>132.94931298</v>
      </c>
      <c r="G19" s="28">
        <v>94.57189244</v>
      </c>
      <c r="H19" s="29">
        <v>0.405801550014959</v>
      </c>
      <c r="I19" s="38"/>
      <c r="J19" s="20"/>
    </row>
    <row r="20" ht="23.1" customHeight="true" spans="1:10">
      <c r="A20" s="31" t="s">
        <v>48</v>
      </c>
      <c r="B20" s="28">
        <v>0.000882319</v>
      </c>
      <c r="C20" s="28">
        <v>0.002243592</v>
      </c>
      <c r="D20" s="32">
        <v>-0.606738212651855</v>
      </c>
      <c r="E20" s="29">
        <v>-0.481177430792806</v>
      </c>
      <c r="F20" s="28">
        <v>0.004675093</v>
      </c>
      <c r="G20" s="28">
        <v>0.002931601</v>
      </c>
      <c r="H20" s="29">
        <v>0.594723497501877</v>
      </c>
      <c r="I20" s="38"/>
      <c r="J20" s="20"/>
    </row>
    <row r="21" spans="2:10">
      <c r="B21" s="33"/>
      <c r="F21" s="36"/>
      <c r="G21" s="36"/>
      <c r="J21" s="20"/>
    </row>
    <row r="22" spans="2:10">
      <c r="B22" s="33"/>
      <c r="J22" s="20"/>
    </row>
    <row r="29" spans="7:7">
      <c r="G29" s="37"/>
    </row>
    <row r="30" spans="7:8">
      <c r="G30" s="37"/>
      <c r="H30" s="37"/>
    </row>
  </sheetData>
  <mergeCells count="4">
    <mergeCell ref="A2:H2"/>
    <mergeCell ref="B4:E4"/>
    <mergeCell ref="F4:H4"/>
    <mergeCell ref="A4:A5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M39"/>
  <sheetViews>
    <sheetView zoomScale="130" zoomScaleNormal="130" topLeftCell="A9" workbookViewId="0">
      <selection activeCell="B41" sqref="B41"/>
    </sheetView>
  </sheetViews>
  <sheetFormatPr defaultColWidth="9" defaultRowHeight="13.5"/>
  <cols>
    <col min="1" max="1" width="6.125" customWidth="true"/>
    <col min="2" max="2" width="12.125" customWidth="true"/>
    <col min="4" max="4" width="12.125" customWidth="true"/>
    <col min="6" max="6" width="10.125"/>
    <col min="8" max="8" width="13.125" customWidth="true"/>
    <col min="10" max="10" width="11" customWidth="true"/>
    <col min="12" max="12" width="12.625" customWidth="true"/>
  </cols>
  <sheetData>
    <row r="1" ht="15" customHeight="true" spans="1:13">
      <c r="A1" s="1" t="s">
        <v>49</v>
      </c>
      <c r="B1" s="1"/>
      <c r="C1" s="2"/>
      <c r="D1" s="3"/>
      <c r="E1" s="2"/>
      <c r="F1" s="3"/>
      <c r="G1" s="2"/>
      <c r="H1" s="3"/>
      <c r="I1" s="2"/>
      <c r="J1" s="3"/>
      <c r="K1" s="2"/>
      <c r="L1" s="3"/>
      <c r="M1" s="2"/>
    </row>
    <row r="2" ht="19" customHeight="true" spans="1:13">
      <c r="A2" s="4" t="s">
        <v>50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ht="15" customHeight="true" spans="1:13">
      <c r="A3" s="5"/>
      <c r="B3" s="6"/>
      <c r="C3" s="7"/>
      <c r="D3" s="6"/>
      <c r="E3" s="7"/>
      <c r="F3" s="6"/>
      <c r="G3" s="7"/>
      <c r="H3" s="6"/>
      <c r="I3" s="7"/>
      <c r="J3" s="6"/>
      <c r="K3" s="7"/>
      <c r="L3" s="18" t="s">
        <v>51</v>
      </c>
      <c r="M3" s="18"/>
    </row>
    <row r="4" ht="11.25" customHeight="true" spans="1:13">
      <c r="A4" s="8" t="s">
        <v>52</v>
      </c>
      <c r="B4" s="8" t="s">
        <v>4</v>
      </c>
      <c r="C4" s="9"/>
      <c r="D4" s="9"/>
      <c r="E4" s="9"/>
      <c r="F4" s="8" t="s">
        <v>5</v>
      </c>
      <c r="G4" s="9"/>
      <c r="H4" s="9"/>
      <c r="I4" s="9"/>
      <c r="J4" s="8" t="s">
        <v>53</v>
      </c>
      <c r="K4" s="9"/>
      <c r="L4" s="9"/>
      <c r="M4" s="9"/>
    </row>
    <row r="5" ht="9.75" customHeight="true" spans="1:13">
      <c r="A5" s="8"/>
      <c r="B5" s="10" t="s">
        <v>31</v>
      </c>
      <c r="C5" s="11"/>
      <c r="D5" s="8" t="s">
        <v>32</v>
      </c>
      <c r="E5" s="9"/>
      <c r="F5" s="10" t="s">
        <v>31</v>
      </c>
      <c r="G5" s="11"/>
      <c r="H5" s="8" t="s">
        <v>32</v>
      </c>
      <c r="I5" s="9"/>
      <c r="J5" s="10" t="s">
        <v>31</v>
      </c>
      <c r="K5" s="11"/>
      <c r="L5" s="8" t="s">
        <v>32</v>
      </c>
      <c r="M5" s="9"/>
    </row>
    <row r="6" ht="10.5" customHeight="true" spans="1:13">
      <c r="A6" s="8"/>
      <c r="B6" s="12" t="s">
        <v>54</v>
      </c>
      <c r="C6" s="13" t="s">
        <v>55</v>
      </c>
      <c r="D6" s="14" t="s">
        <v>54</v>
      </c>
      <c r="E6" s="13" t="s">
        <v>55</v>
      </c>
      <c r="F6" s="12" t="s">
        <v>54</v>
      </c>
      <c r="G6" s="13" t="s">
        <v>55</v>
      </c>
      <c r="H6" s="12" t="s">
        <v>54</v>
      </c>
      <c r="I6" s="13" t="s">
        <v>55</v>
      </c>
      <c r="J6" s="12" t="s">
        <v>54</v>
      </c>
      <c r="K6" s="13" t="s">
        <v>55</v>
      </c>
      <c r="L6" s="12" t="s">
        <v>54</v>
      </c>
      <c r="M6" s="13" t="s">
        <v>55</v>
      </c>
    </row>
    <row r="7" ht="8.25" customHeight="true" spans="1:13">
      <c r="A7" s="8"/>
      <c r="B7" s="12"/>
      <c r="C7" s="15" t="s">
        <v>56</v>
      </c>
      <c r="D7" s="16"/>
      <c r="E7" s="15" t="s">
        <v>56</v>
      </c>
      <c r="F7" s="12"/>
      <c r="G7" s="15" t="s">
        <v>56</v>
      </c>
      <c r="H7" s="12"/>
      <c r="I7" s="15" t="s">
        <v>56</v>
      </c>
      <c r="J7" s="12"/>
      <c r="K7" s="15" t="s">
        <v>56</v>
      </c>
      <c r="L7" s="12"/>
      <c r="M7" s="15" t="s">
        <v>56</v>
      </c>
    </row>
    <row r="8" ht="12" customHeight="true" spans="1:13">
      <c r="A8" s="8" t="s">
        <v>57</v>
      </c>
      <c r="B8" s="17">
        <v>47001.3684</v>
      </c>
      <c r="C8" s="17">
        <f>(B8-[1]与23年同期销量比较!B7)/[1]与23年同期销量比较!B7*100</f>
        <v>15.2832551468268</v>
      </c>
      <c r="D8" s="17">
        <v>187138.5496</v>
      </c>
      <c r="E8" s="17">
        <f>(D8-[1]与23年同期销量比较!D7)/[1]与23年同期销量比较!D7*100</f>
        <v>38.1822482770134</v>
      </c>
      <c r="F8" s="17">
        <v>104724.3688</v>
      </c>
      <c r="G8" s="17">
        <f>(F8-[1]与23年同期销量比较!F7)/[1]与23年同期销量比较!F7*100</f>
        <v>12.175013210274</v>
      </c>
      <c r="H8" s="17">
        <v>383893.3018</v>
      </c>
      <c r="I8" s="17">
        <f>(H8-[1]与23年同期销量比较!H7)/[1]与23年同期销量比较!H7*100</f>
        <v>23.8354335300612</v>
      </c>
      <c r="J8" s="17">
        <f t="shared" ref="J8:J39" si="0">B8+F8</f>
        <v>151725.7372</v>
      </c>
      <c r="K8" s="17">
        <f>(J8-[1]与23年同期销量比较!J7)/[1]与23年同期销量比较!J7*100</f>
        <v>13.1198101949392</v>
      </c>
      <c r="L8" s="19">
        <f t="shared" ref="L8:L39" si="1">D8+H8</f>
        <v>571031.8514</v>
      </c>
      <c r="M8" s="17">
        <f>(L8-[1]与23年同期销量比较!L7)/[1]与23年同期销量比较!L7*100</f>
        <v>28.1974317778525</v>
      </c>
    </row>
    <row r="9" ht="12" customHeight="true" spans="1:13">
      <c r="A9" s="8" t="s">
        <v>58</v>
      </c>
      <c r="B9" s="17">
        <v>17629.0562</v>
      </c>
      <c r="C9" s="17">
        <f>(B9-[1]与23年同期销量比较!B8)/[1]与23年同期销量比较!B8*100</f>
        <v>14.5663519807386</v>
      </c>
      <c r="D9" s="17">
        <v>63969.4922</v>
      </c>
      <c r="E9" s="17">
        <f>(D9-[1]与23年同期销量比较!D8)/[1]与23年同期销量比较!D8*100</f>
        <v>23.801497738682</v>
      </c>
      <c r="F9" s="17">
        <v>65709.2444</v>
      </c>
      <c r="G9" s="17">
        <f>(F9-[1]与23年同期销量比较!F8)/[1]与23年同期销量比较!F8*100</f>
        <v>-5.02333827884469</v>
      </c>
      <c r="H9" s="17">
        <v>238055.1563</v>
      </c>
      <c r="I9" s="17">
        <f>(H9-[1]与23年同期销量比较!H8)/[1]与23年同期销量比较!H8*100</f>
        <v>0.303435949319237</v>
      </c>
      <c r="J9" s="17">
        <f t="shared" si="0"/>
        <v>83338.3006</v>
      </c>
      <c r="K9" s="17">
        <f>(J9-[1]与23年同期销量比较!J8)/[1]与23年同期销量比较!J8*100</f>
        <v>-1.45905996983603</v>
      </c>
      <c r="L9" s="19">
        <f t="shared" si="1"/>
        <v>302024.6485</v>
      </c>
      <c r="M9" s="17">
        <f>(L9-[1]与23年同期销量比较!L8)/[1]与23年同期销量比较!L8*100</f>
        <v>4.5046244418451</v>
      </c>
    </row>
    <row r="10" ht="12" customHeight="true" spans="1:13">
      <c r="A10" s="8" t="s">
        <v>59</v>
      </c>
      <c r="B10" s="17">
        <v>54435.3296</v>
      </c>
      <c r="C10" s="17">
        <f>(B10-[1]与23年同期销量比较!B9)/[1]与23年同期销量比较!B9*100</f>
        <v>14.0369996424663</v>
      </c>
      <c r="D10" s="17">
        <v>217873.1658</v>
      </c>
      <c r="E10" s="17">
        <f>(D10-[1]与23年同期销量比较!D9)/[1]与23年同期销量比较!D9*100</f>
        <v>29.2133291432931</v>
      </c>
      <c r="F10" s="17">
        <v>172780.3761</v>
      </c>
      <c r="G10" s="17">
        <f>(F10-[1]与23年同期销量比较!F9)/[1]与23年同期销量比较!F9*100</f>
        <v>21.8982469995746</v>
      </c>
      <c r="H10" s="17">
        <v>620848.0011</v>
      </c>
      <c r="I10" s="17">
        <f>(H10-[1]与23年同期销量比较!H9)/[1]与23年同期销量比较!H9*100</f>
        <v>23.2872097666389</v>
      </c>
      <c r="J10" s="17">
        <f t="shared" si="0"/>
        <v>227215.7057</v>
      </c>
      <c r="K10" s="17">
        <f>(J10-[1]与23年同期销量比较!J9)/[1]与23年同期销量比较!J9*100</f>
        <v>19.9177613444907</v>
      </c>
      <c r="L10" s="19">
        <f t="shared" si="1"/>
        <v>838721.1669</v>
      </c>
      <c r="M10" s="17">
        <f>(L10-[1]与23年同期销量比较!L9)/[1]与23年同期销量比较!L9*100</f>
        <v>24.7737353810153</v>
      </c>
    </row>
    <row r="11" ht="12" customHeight="true" spans="1:13">
      <c r="A11" s="8" t="s">
        <v>60</v>
      </c>
      <c r="B11" s="17">
        <v>31840.2056</v>
      </c>
      <c r="C11" s="17">
        <f>(B11-[1]与23年同期销量比较!B10)/[1]与23年同期销量比较!B10*100</f>
        <v>30.320140490753</v>
      </c>
      <c r="D11" s="17">
        <v>121107.9328</v>
      </c>
      <c r="E11" s="17">
        <f>(D11-[1]与23年同期销量比较!D10)/[1]与23年同期销量比较!D10*100</f>
        <v>39.2711423314812</v>
      </c>
      <c r="F11" s="17">
        <v>57314.9922</v>
      </c>
      <c r="G11" s="17">
        <f>(F11-[1]与23年同期销量比较!F10)/[1]与23年同期销量比较!F10*100</f>
        <v>1.0579484145784</v>
      </c>
      <c r="H11" s="17">
        <v>203768.654</v>
      </c>
      <c r="I11" s="17">
        <f>(H11-[1]与23年同期销量比较!H10)/[1]与23年同期销量比较!H10*100</f>
        <v>9.25231034829867</v>
      </c>
      <c r="J11" s="17">
        <f t="shared" si="0"/>
        <v>89155.1978</v>
      </c>
      <c r="K11" s="17">
        <f>(J11-[1]与23年同期销量比较!J10)/[1]与23年同期销量比较!J10*100</f>
        <v>9.86838111387779</v>
      </c>
      <c r="L11" s="19">
        <f t="shared" si="1"/>
        <v>324876.5868</v>
      </c>
      <c r="M11" s="17">
        <f>(L11-[1]与23年同期销量比较!L10)/[1]与23年同期销量比较!L10*100</f>
        <v>18.7977286993003</v>
      </c>
    </row>
    <row r="12" ht="12" customHeight="true" spans="1:13">
      <c r="A12" s="8" t="s">
        <v>61</v>
      </c>
      <c r="B12" s="17">
        <v>41584.2714</v>
      </c>
      <c r="C12" s="17">
        <f>(B12-[1]与23年同期销量比较!B11)/[1]与23年同期销量比较!B11*100</f>
        <v>31.3936198740779</v>
      </c>
      <c r="D12" s="17">
        <v>155618.3416</v>
      </c>
      <c r="E12" s="17">
        <f>(D12-[1]与23年同期销量比较!D11)/[1]与23年同期销量比较!D11*100</f>
        <v>30.7092383717456</v>
      </c>
      <c r="F12" s="17">
        <v>68906.2488</v>
      </c>
      <c r="G12" s="17">
        <f>(F12-[1]与23年同期销量比较!F11)/[1]与23年同期销量比较!F11*100</f>
        <v>7.26066914510362</v>
      </c>
      <c r="H12" s="17">
        <v>253744.3878</v>
      </c>
      <c r="I12" s="17">
        <f>(H12-[1]与23年同期销量比较!H11)/[1]与23年同期销量比较!H11*100</f>
        <v>17.4175201833567</v>
      </c>
      <c r="J12" s="17">
        <f t="shared" si="0"/>
        <v>110490.5202</v>
      </c>
      <c r="K12" s="17">
        <f>(J12-[1]与23年同期销量比较!J11)/[1]与23年同期销量比较!J11*100</f>
        <v>15.2257417612817</v>
      </c>
      <c r="L12" s="19">
        <f t="shared" si="1"/>
        <v>409362.7294</v>
      </c>
      <c r="M12" s="17">
        <f>(L12-[1]与23年同期销量比较!L11)/[1]与23年同期销量比较!L11*100</f>
        <v>22.1390401046444</v>
      </c>
    </row>
    <row r="13" ht="12" customHeight="true" spans="1:13">
      <c r="A13" s="8" t="s">
        <v>62</v>
      </c>
      <c r="B13" s="17">
        <v>72684.8686</v>
      </c>
      <c r="C13" s="17">
        <f>(B13-[1]与23年同期销量比较!B12)/[1]与23年同期销量比较!B12*100</f>
        <v>28.6027981110696</v>
      </c>
      <c r="D13" s="17">
        <v>254196.7274</v>
      </c>
      <c r="E13" s="17">
        <f>(D13-[1]与23年同期销量比较!D12)/[1]与23年同期销量比较!D12*100</f>
        <v>28.2184388234427</v>
      </c>
      <c r="F13" s="17">
        <v>77010.5035</v>
      </c>
      <c r="G13" s="17">
        <f>(F13-[1]与23年同期销量比较!F12)/[1]与23年同期销量比较!F12*100</f>
        <v>5.57876493227309</v>
      </c>
      <c r="H13" s="17">
        <v>295922.7081</v>
      </c>
      <c r="I13" s="17">
        <f>(H13-[1]与23年同期销量比较!H12)/[1]与23年同期销量比较!H12*100</f>
        <v>14.904934112387</v>
      </c>
      <c r="J13" s="17">
        <f t="shared" si="0"/>
        <v>149695.3721</v>
      </c>
      <c r="K13" s="17">
        <f>(J13-[1]与23年同期销量比较!J12)/[1]与23年同期销量比较!J12*100</f>
        <v>15.6304490530213</v>
      </c>
      <c r="L13" s="19">
        <f t="shared" si="1"/>
        <v>550119.4355</v>
      </c>
      <c r="M13" s="17">
        <f>(L13-[1]与23年同期销量比较!L12)/[1]与23年同期销量比较!L12*100</f>
        <v>20.6958494214502</v>
      </c>
    </row>
    <row r="14" ht="12" customHeight="true" spans="1:13">
      <c r="A14" s="8" t="s">
        <v>63</v>
      </c>
      <c r="B14" s="17">
        <v>37903.4604</v>
      </c>
      <c r="C14" s="17">
        <f>(B14-[1]与23年同期销量比较!B13)/[1]与23年同期销量比较!B13*100</f>
        <v>76.4286546742813</v>
      </c>
      <c r="D14" s="17">
        <v>117430.8094</v>
      </c>
      <c r="E14" s="17">
        <f>(D14-[1]与23年同期销量比较!D13)/[1]与23年同期销量比较!D13*100</f>
        <v>45.2050969959034</v>
      </c>
      <c r="F14" s="17">
        <v>47954.6904</v>
      </c>
      <c r="G14" s="17">
        <f>(F14-[1]与23年同期销量比较!F13)/[1]与23年同期销量比较!F13*100</f>
        <v>10.5326065607531</v>
      </c>
      <c r="H14" s="17">
        <v>181973.2821</v>
      </c>
      <c r="I14" s="17">
        <f>(H14-[1]与23年同期销量比较!H13)/[1]与23年同期销量比较!H13*100</f>
        <v>19.6908044284991</v>
      </c>
      <c r="J14" s="17">
        <f t="shared" si="0"/>
        <v>85858.1508</v>
      </c>
      <c r="K14" s="17">
        <f>(J14-[1]与23年同期销量比较!J13)/[1]与23年同期销量比较!J13*100</f>
        <v>32.3565372880575</v>
      </c>
      <c r="L14" s="19">
        <f t="shared" si="1"/>
        <v>299404.0915</v>
      </c>
      <c r="M14" s="17">
        <f>(L14-[1]与23年同期销量比较!L13)/[1]与23年同期销量比较!L13*100</f>
        <v>28.5500829311021</v>
      </c>
    </row>
    <row r="15" ht="12" customHeight="true" spans="1:13">
      <c r="A15" s="8" t="s">
        <v>64</v>
      </c>
      <c r="B15" s="17">
        <v>32609.7244</v>
      </c>
      <c r="C15" s="17">
        <f>(B15-[1]与23年同期销量比较!B14)/[1]与23年同期销量比较!B14*100</f>
        <v>32.0827466314767</v>
      </c>
      <c r="D15" s="17">
        <v>118131.6632</v>
      </c>
      <c r="E15" s="17">
        <f>(D15-[1]与23年同期销量比较!D14)/[1]与23年同期销量比较!D14*100</f>
        <v>33.3987092611605</v>
      </c>
      <c r="F15" s="17">
        <v>56763.7794</v>
      </c>
      <c r="G15" s="17">
        <f>(F15-[1]与23年同期销量比较!F14)/[1]与23年同期销量比较!F14*100</f>
        <v>-8.14116863879538</v>
      </c>
      <c r="H15" s="17">
        <v>210847.3906</v>
      </c>
      <c r="I15" s="17">
        <f>(H15-[1]与23年同期销量比较!H14)/[1]与23年同期销量比较!H14*100</f>
        <v>5.91323974508323</v>
      </c>
      <c r="J15" s="17">
        <f t="shared" si="0"/>
        <v>89373.5038</v>
      </c>
      <c r="K15" s="17">
        <f>(J15-[1]与23年同期销量比较!J14)/[1]与23年同期销量比较!J14*100</f>
        <v>3.34175350406157</v>
      </c>
      <c r="L15" s="19">
        <f t="shared" si="1"/>
        <v>328979.0538</v>
      </c>
      <c r="M15" s="17">
        <f>(L15-[1]与23年同期销量比较!L14)/[1]与23年同期销量比较!L14*100</f>
        <v>14.3754207110548</v>
      </c>
    </row>
    <row r="16" ht="12" customHeight="true" spans="1:13">
      <c r="A16" s="8" t="s">
        <v>65</v>
      </c>
      <c r="B16" s="17">
        <v>58230.7028</v>
      </c>
      <c r="C16" s="17">
        <f>(B16-[1]与23年同期销量比较!B15)/[1]与23年同期销量比较!B15*100</f>
        <v>24.9135682762373</v>
      </c>
      <c r="D16" s="17">
        <v>202440.2756</v>
      </c>
      <c r="E16" s="17">
        <f>(D16-[1]与23年同期销量比较!D15)/[1]与23年同期销量比较!D15*100</f>
        <v>27.6012889477522</v>
      </c>
      <c r="F16" s="17">
        <v>75214.4121</v>
      </c>
      <c r="G16" s="17">
        <f>(F16-[1]与23年同期销量比较!F15)/[1]与23年同期销量比较!F15*100</f>
        <v>10.2687468062094</v>
      </c>
      <c r="H16" s="17">
        <v>296670.9422</v>
      </c>
      <c r="I16" s="17">
        <f>(H16-[1]与23年同期销量比较!H15)/[1]与23年同期销量比较!H15*100</f>
        <v>29.7208913972455</v>
      </c>
      <c r="J16" s="17">
        <f t="shared" si="0"/>
        <v>133445.1149</v>
      </c>
      <c r="K16" s="17">
        <f>(J16-[1]与23年同期销量比较!J15)/[1]与23年同期销量比较!J15*100</f>
        <v>16.2141718861658</v>
      </c>
      <c r="L16" s="19">
        <f t="shared" si="1"/>
        <v>499111.2178</v>
      </c>
      <c r="M16" s="17">
        <f>(L16-[1]与23年同期销量比较!L15)/[1]与23年同期销量比较!L15*100</f>
        <v>28.8527456991514</v>
      </c>
    </row>
    <row r="17" ht="12" customHeight="true" spans="1:13">
      <c r="A17" s="8" t="s">
        <v>66</v>
      </c>
      <c r="B17" s="17">
        <v>120040.4816</v>
      </c>
      <c r="C17" s="17">
        <f>(B17-[1]与23年同期销量比较!B16)/[1]与23年同期销量比较!B16*100</f>
        <v>7.14131906136241</v>
      </c>
      <c r="D17" s="17">
        <v>448989.6338</v>
      </c>
      <c r="E17" s="17">
        <f>(D17-[1]与23年同期销量比较!D16)/[1]与23年同期销量比较!D16*100</f>
        <v>18.1651441567088</v>
      </c>
      <c r="F17" s="17">
        <v>284956.4944</v>
      </c>
      <c r="G17" s="17">
        <f>(F17-[1]与23年同期销量比较!F16)/[1]与23年同期销量比较!F16*100</f>
        <v>0.251337021556534</v>
      </c>
      <c r="H17" s="17">
        <v>1072760.0898</v>
      </c>
      <c r="I17" s="17">
        <f>(H17-[1]与23年同期销量比较!H16)/[1]与23年同期销量比较!H16*100</f>
        <v>6.09088294010865</v>
      </c>
      <c r="J17" s="17">
        <f t="shared" si="0"/>
        <v>404996.976</v>
      </c>
      <c r="K17" s="17">
        <f>(J17-[1]与23年同期销量比较!J16)/[1]与23年同期销量比较!J16*100</f>
        <v>2.19931953418566</v>
      </c>
      <c r="L17" s="19">
        <f t="shared" si="1"/>
        <v>1521749.7236</v>
      </c>
      <c r="M17" s="17">
        <f>(L17-[1]与23年同期销量比较!L16)/[1]与23年同期销量比较!L16*100</f>
        <v>9.38877956123041</v>
      </c>
    </row>
    <row r="18" ht="12" customHeight="true" spans="1:13">
      <c r="A18" s="8" t="s">
        <v>67</v>
      </c>
      <c r="B18" s="17">
        <v>150748.4144</v>
      </c>
      <c r="C18" s="17">
        <f>(B18-[1]与23年同期销量比较!B17)/[1]与23年同期销量比较!B17*100</f>
        <v>15.6318857882271</v>
      </c>
      <c r="D18" s="17">
        <v>554968.7016</v>
      </c>
      <c r="E18" s="17">
        <f>(D18-[1]与23年同期销量比较!D17)/[1]与23年同期销量比较!D17*100</f>
        <v>25.109321979272</v>
      </c>
      <c r="F18" s="17">
        <v>282089.0017</v>
      </c>
      <c r="G18" s="17">
        <f>(F18-[1]与23年同期销量比较!F17)/[1]与23年同期销量比较!F17*100</f>
        <v>3.79779684453825</v>
      </c>
      <c r="H18" s="17">
        <v>1034775.1092</v>
      </c>
      <c r="I18" s="17">
        <f>(H18-[1]与23年同期销量比较!H17)/[1]与23年同期销量比较!H17*100</f>
        <v>9.63477542201217</v>
      </c>
      <c r="J18" s="17">
        <f t="shared" si="0"/>
        <v>432837.4161</v>
      </c>
      <c r="K18" s="17">
        <f>(J18-[1]与23年同期销量比较!J17)/[1]与23年同期销量比较!J17*100</f>
        <v>7.63430282788252</v>
      </c>
      <c r="L18" s="19">
        <f t="shared" si="1"/>
        <v>1589743.8108</v>
      </c>
      <c r="M18" s="17">
        <f>(L18-[1]与23年同期销量比较!L17)/[1]与23年同期销量比较!L17*100</f>
        <v>14.5822902951289</v>
      </c>
    </row>
    <row r="19" ht="12" customHeight="true" spans="1:13">
      <c r="A19" s="8" t="s">
        <v>68</v>
      </c>
      <c r="B19" s="17">
        <v>76754.8196</v>
      </c>
      <c r="C19" s="17">
        <f>(B19-[1]与23年同期销量比较!B18)/[1]与23年同期销量比较!B18*100</f>
        <v>42.4665121982414</v>
      </c>
      <c r="D19" s="17">
        <v>272117.3176</v>
      </c>
      <c r="E19" s="17">
        <f>(D19-[1]与23年同期销量比较!D18)/[1]与23年同期销量比较!D18*100</f>
        <v>42.1059251442757</v>
      </c>
      <c r="F19" s="17">
        <v>146225.8156</v>
      </c>
      <c r="G19" s="17">
        <f>(F19-[1]与23年同期销量比较!F18)/[1]与23年同期销量比较!F18*100</f>
        <v>4.49643594176919</v>
      </c>
      <c r="H19" s="17">
        <v>524700.8354</v>
      </c>
      <c r="I19" s="17">
        <f>(H19-[1]与23年同期销量比较!H18)/[1]与23年同期销量比较!H18*100</f>
        <v>7.10863602021183</v>
      </c>
      <c r="J19" s="17">
        <f t="shared" si="0"/>
        <v>222980.6352</v>
      </c>
      <c r="K19" s="17">
        <f>(J19-[1]与23年同期销量比较!J18)/[1]与23年同期销量比较!J18*100</f>
        <v>15.0514624298175</v>
      </c>
      <c r="L19" s="19">
        <f t="shared" si="1"/>
        <v>796818.153</v>
      </c>
      <c r="M19" s="17">
        <f>(L19-[1]与23年同期销量比较!L18)/[1]与23年同期销量比较!L18*100</f>
        <v>16.9441653877891</v>
      </c>
    </row>
    <row r="20" ht="12" customHeight="true" spans="1:13">
      <c r="A20" s="8" t="s">
        <v>69</v>
      </c>
      <c r="B20" s="17">
        <v>50599.7546</v>
      </c>
      <c r="C20" s="17">
        <f>(B20-[1]与23年同期销量比较!B19)/[1]与23年同期销量比较!B19*100</f>
        <v>12.4327357896998</v>
      </c>
      <c r="D20" s="17">
        <v>188772.4194</v>
      </c>
      <c r="E20" s="17">
        <f>(D20-[1]与23年同期销量比较!D19)/[1]与23年同期销量比较!D19*100</f>
        <v>19.1803684032188</v>
      </c>
      <c r="F20" s="17">
        <v>132748.4308</v>
      </c>
      <c r="G20" s="17">
        <f>(F20-[1]与23年同期销量比较!F19)/[1]与23年同期销量比较!F19*100</f>
        <v>14.4190651166476</v>
      </c>
      <c r="H20" s="17">
        <v>503235.7018</v>
      </c>
      <c r="I20" s="17">
        <f>(H20-[1]与23年同期销量比较!H19)/[1]与23年同期销量比较!H19*100</f>
        <v>15.9214778795394</v>
      </c>
      <c r="J20" s="17">
        <f t="shared" si="0"/>
        <v>183348.1854</v>
      </c>
      <c r="K20" s="17">
        <f>(J20-[1]与23年同期销量比较!J19)/[1]与23年同期销量比较!J19*100</f>
        <v>13.8639074340901</v>
      </c>
      <c r="L20" s="19">
        <f t="shared" si="1"/>
        <v>692008.1212</v>
      </c>
      <c r="M20" s="17">
        <f>(L20-[1]与23年同期销量比较!L19)/[1]与23年同期销量比较!L19*100</f>
        <v>16.7926579682446</v>
      </c>
    </row>
    <row r="21" ht="12" customHeight="true" spans="1:13">
      <c r="A21" s="8" t="s">
        <v>70</v>
      </c>
      <c r="B21" s="17">
        <v>38098.974</v>
      </c>
      <c r="C21" s="17">
        <f>(B21-[1]与23年同期销量比较!B20)/[1]与23年同期销量比较!B20*100</f>
        <v>23.3850318448503</v>
      </c>
      <c r="D21" s="17">
        <v>144424.523</v>
      </c>
      <c r="E21" s="17">
        <f>(D21-[1]与23年同期销量比较!D20)/[1]与23年同期销量比较!D20*100</f>
        <v>30.0611862432736</v>
      </c>
      <c r="F21" s="17">
        <v>106499.8591</v>
      </c>
      <c r="G21" s="17">
        <f>(F21-[1]与23年同期销量比较!F20)/[1]与23年同期销量比较!F20*100</f>
        <v>5.35856799618543</v>
      </c>
      <c r="H21" s="17">
        <v>373082.4735</v>
      </c>
      <c r="I21" s="17">
        <f>(H21-[1]与23年同期销量比较!H20)/[1]与23年同期销量比较!H20*100</f>
        <v>2.05870950711351</v>
      </c>
      <c r="J21" s="17">
        <f t="shared" si="0"/>
        <v>144598.8331</v>
      </c>
      <c r="K21" s="17">
        <f>(J21-[1]与23年同期销量比较!J20)/[1]与23年同期销量比较!J20*100</f>
        <v>9.57664552373786</v>
      </c>
      <c r="L21" s="19">
        <f t="shared" si="1"/>
        <v>517506.9965</v>
      </c>
      <c r="M21" s="17">
        <f>(L21-[1]与23年同期销量比较!L20)/[1]与23年同期销量比较!L20*100</f>
        <v>8.58303192316884</v>
      </c>
    </row>
    <row r="22" ht="12" customHeight="true" spans="1:13">
      <c r="A22" s="8" t="s">
        <v>71</v>
      </c>
      <c r="B22" s="17">
        <v>97877.2042</v>
      </c>
      <c r="C22" s="17">
        <f>(B22-[1]与23年同期销量比较!B21)/[1]与23年同期销量比较!B21*100</f>
        <v>15.9932559395564</v>
      </c>
      <c r="D22" s="17">
        <v>384164.6726</v>
      </c>
      <c r="E22" s="17">
        <f>(D22-[1]与23年同期销量比较!D21)/[1]与23年同期销量比较!D21*100</f>
        <v>17.772889905312</v>
      </c>
      <c r="F22" s="17">
        <v>290141.4186</v>
      </c>
      <c r="G22" s="17">
        <f>(F22-[1]与23年同期销量比较!F21)/[1]与23年同期销量比较!F21*100</f>
        <v>6.4335999487601</v>
      </c>
      <c r="H22" s="17">
        <v>1003519.2678</v>
      </c>
      <c r="I22" s="17">
        <f>(H22-[1]与23年同期销量比较!H21)/[1]与23年同期销量比较!H21*100</f>
        <v>9.35131682663796</v>
      </c>
      <c r="J22" s="17">
        <f t="shared" si="0"/>
        <v>388018.6228</v>
      </c>
      <c r="K22" s="17">
        <f>(J22-[1]与23年同期销量比较!J21)/[1]与23年同期销量比较!J21*100</f>
        <v>8.69324946564333</v>
      </c>
      <c r="L22" s="19">
        <f t="shared" si="1"/>
        <v>1387683.9404</v>
      </c>
      <c r="M22" s="17">
        <f>(L22-[1]与23年同期销量比较!L21)/[1]与23年同期销量比较!L21*100</f>
        <v>11.559739742552</v>
      </c>
    </row>
    <row r="23" ht="12" customHeight="true" spans="1:13">
      <c r="A23" s="8" t="s">
        <v>72</v>
      </c>
      <c r="B23" s="17">
        <v>58351.3098</v>
      </c>
      <c r="C23" s="17">
        <f>(B23-[1]与23年同期销量比较!B22)/[1]与23年同期销量比较!B22*100</f>
        <v>12.9001690039863</v>
      </c>
      <c r="D23" s="17">
        <v>219360.0766</v>
      </c>
      <c r="E23" s="17">
        <f>(D23-[1]与23年同期销量比较!D22)/[1]与23年同期销量比较!D22*100</f>
        <v>28.9796662415933</v>
      </c>
      <c r="F23" s="17">
        <v>232517.942</v>
      </c>
      <c r="G23" s="17">
        <f>(F23-[1]与23年同期销量比较!F22)/[1]与23年同期销量比较!F22*100</f>
        <v>8.42981026610677</v>
      </c>
      <c r="H23" s="17">
        <v>842913.9823</v>
      </c>
      <c r="I23" s="17">
        <f>(H23-[1]与23年同期销量比较!H22)/[1]与23年同期销量比较!H22*100</f>
        <v>15.0079064270481</v>
      </c>
      <c r="J23" s="17">
        <f t="shared" si="0"/>
        <v>290869.2518</v>
      </c>
      <c r="K23" s="17">
        <f>(J23-[1]与23年同期销量比较!J22)/[1]与23年同期销量比较!J22*100</f>
        <v>9.29799626797658</v>
      </c>
      <c r="L23" s="19">
        <f t="shared" si="1"/>
        <v>1062274.0589</v>
      </c>
      <c r="M23" s="17">
        <f>(L23-[1]与23年同期销量比较!L22)/[1]与23年同期销量比较!L22*100</f>
        <v>17.6394084454843</v>
      </c>
    </row>
    <row r="24" ht="12" customHeight="true" spans="1:13">
      <c r="A24" s="8" t="s">
        <v>73</v>
      </c>
      <c r="B24" s="17">
        <v>70366.7972</v>
      </c>
      <c r="C24" s="17">
        <f>(B24-[1]与23年同期销量比较!B23)/[1]与23年同期销量比较!B23*100</f>
        <v>17.9324548084537</v>
      </c>
      <c r="D24" s="17">
        <v>238128.0846</v>
      </c>
      <c r="E24" s="17">
        <f>(D24-[1]与23年同期销量比较!D23)/[1]与23年同期销量比较!D23*100</f>
        <v>13.9805227263965</v>
      </c>
      <c r="F24" s="17">
        <v>161997.0629</v>
      </c>
      <c r="G24" s="17">
        <f>(F24-[1]与23年同期销量比较!F23)/[1]与23年同期销量比较!F23*100</f>
        <v>-16.3500103096867</v>
      </c>
      <c r="H24" s="17">
        <v>577705.2106</v>
      </c>
      <c r="I24" s="17">
        <f>(H24-[1]与23年同期销量比较!H23)/[1]与23年同期销量比较!H23*100</f>
        <v>-7.36427912016238</v>
      </c>
      <c r="J24" s="17">
        <f t="shared" si="0"/>
        <v>232363.8601</v>
      </c>
      <c r="K24" s="17">
        <f>(J24-[1]与23年同期销量比较!J23)/[1]与23年同期销量比较!J23*100</f>
        <v>-8.27535595401747</v>
      </c>
      <c r="L24" s="19">
        <f t="shared" si="1"/>
        <v>815833.2952</v>
      </c>
      <c r="M24" s="17">
        <f>(L24-[1]与23年同期销量比较!L23)/[1]与23年同期销量比较!L23*100</f>
        <v>-2.00802482006364</v>
      </c>
    </row>
    <row r="25" ht="12" customHeight="true" spans="1:13">
      <c r="A25" s="8" t="s">
        <v>74</v>
      </c>
      <c r="B25" s="17">
        <v>79240.7772</v>
      </c>
      <c r="C25" s="17">
        <f>(B25-[1]与23年同期销量比较!B24)/[1]与23年同期销量比较!B24*100</f>
        <v>26.4592364644294</v>
      </c>
      <c r="D25" s="17">
        <v>288662.288</v>
      </c>
      <c r="E25" s="17">
        <f>(D25-[1]与23年同期销量比较!D24)/[1]与23年同期销量比较!D24*100</f>
        <v>33.2253353615472</v>
      </c>
      <c r="F25" s="17">
        <v>124806.9835</v>
      </c>
      <c r="G25" s="17">
        <f>(F25-[1]与23年同期销量比较!F24)/[1]与23年同期销量比较!F24*100</f>
        <v>22.3233417452747</v>
      </c>
      <c r="H25" s="17">
        <v>412152.0618</v>
      </c>
      <c r="I25" s="17">
        <f>(H25-[1]与23年同期销量比较!H24)/[1]与23年同期销量比较!H24*100</f>
        <v>22.7253870525324</v>
      </c>
      <c r="J25" s="17">
        <f t="shared" si="0"/>
        <v>204047.7607</v>
      </c>
      <c r="K25" s="17">
        <f>(J25-[1]与23年同期销量比较!J24)/[1]与23年同期销量比较!J24*100</f>
        <v>23.896949278928</v>
      </c>
      <c r="L25" s="19">
        <f t="shared" si="1"/>
        <v>700814.3498</v>
      </c>
      <c r="M25" s="17">
        <f>(L25-[1]与23年同期销量比较!L24)/[1]与23年同期销量比较!L24*100</f>
        <v>26.8430821868546</v>
      </c>
    </row>
    <row r="26" ht="12" customHeight="true" spans="1:13">
      <c r="A26" s="8" t="s">
        <v>75</v>
      </c>
      <c r="B26" s="17">
        <v>199107.0832</v>
      </c>
      <c r="C26" s="17">
        <f>(B26-[1]与23年同期销量比较!B25)/[1]与23年同期销量比较!B25*100</f>
        <v>18.3110356032166</v>
      </c>
      <c r="D26" s="17">
        <v>711992.2763</v>
      </c>
      <c r="E26" s="17">
        <f>(D26-[1]与23年同期销量比较!D25)/[1]与23年同期销量比较!D25*100</f>
        <v>16.1743900494895</v>
      </c>
      <c r="F26" s="17">
        <v>362882.0378</v>
      </c>
      <c r="G26" s="17">
        <f>(F26-[1]与23年同期销量比较!F25)/[1]与23年同期销量比较!F25*100</f>
        <v>7.26960734116293</v>
      </c>
      <c r="H26" s="17">
        <v>1402712.3699</v>
      </c>
      <c r="I26" s="17">
        <f>(H26-[1]与23年同期销量比较!H25)/[1]与23年同期销量比较!H25*100</f>
        <v>21.5785281371119</v>
      </c>
      <c r="J26" s="17">
        <f t="shared" si="0"/>
        <v>561989.121</v>
      </c>
      <c r="K26" s="17">
        <f>(J26-[1]与23年同期销量比较!J25)/[1]与23年同期销量比较!J25*100</f>
        <v>10.9376795681147</v>
      </c>
      <c r="L26" s="19">
        <f t="shared" si="1"/>
        <v>2114704.6462</v>
      </c>
      <c r="M26" s="17">
        <f>(L26-[1]与23年同期销量比较!L25)/[1]与23年同期销量比较!L25*100</f>
        <v>19.7037522303509</v>
      </c>
    </row>
    <row r="27" ht="12" customHeight="true" spans="1:13">
      <c r="A27" s="8" t="s">
        <v>76</v>
      </c>
      <c r="B27" s="17">
        <v>41271.5088</v>
      </c>
      <c r="C27" s="17">
        <f>(B27-[1]与23年同期销量比较!B26)/[1]与23年同期销量比较!B26*100</f>
        <v>12.5754277572117</v>
      </c>
      <c r="D27" s="17">
        <v>158699.6366</v>
      </c>
      <c r="E27" s="17">
        <f>(D27-[1]与23年同期销量比较!D26)/[1]与23年同期销量比较!D26*100</f>
        <v>12.9788090622886</v>
      </c>
      <c r="F27" s="17">
        <v>50065.3843</v>
      </c>
      <c r="G27" s="17">
        <f>(F27-[1]与23年同期销量比较!F26)/[1]与23年同期销量比较!F26*100</f>
        <v>16.9597713897771</v>
      </c>
      <c r="H27" s="17">
        <v>194982.9625</v>
      </c>
      <c r="I27" s="17">
        <f>(H27-[1]与23年同期销量比较!H26)/[1]与23年同期销量比较!H26*100</f>
        <v>25.4453288962073</v>
      </c>
      <c r="J27" s="17">
        <f t="shared" si="0"/>
        <v>91336.8931</v>
      </c>
      <c r="K27" s="17">
        <f>(J27-[1]与23年同期销量比较!J26)/[1]与23年同期销量比较!J26*100</f>
        <v>14.9371000236272</v>
      </c>
      <c r="L27" s="19">
        <f t="shared" si="1"/>
        <v>353682.5991</v>
      </c>
      <c r="M27" s="17">
        <f>(L27-[1]与23年同期销量比较!L26)/[1]与23年同期销量比较!L26*100</f>
        <v>19.5272934204139</v>
      </c>
    </row>
    <row r="28" ht="12" customHeight="true" spans="1:13">
      <c r="A28" s="8" t="s">
        <v>77</v>
      </c>
      <c r="B28" s="17">
        <v>8390.548</v>
      </c>
      <c r="C28" s="17">
        <f>(B28-[1]与23年同期销量比较!B27)/[1]与23年同期销量比较!B27*100</f>
        <v>65.2220429381484</v>
      </c>
      <c r="D28" s="17">
        <v>27604.7372</v>
      </c>
      <c r="E28" s="17">
        <f>(D28-[1]与23年同期销量比较!D27)/[1]与23年同期销量比较!D27*100</f>
        <v>56.2222414259602</v>
      </c>
      <c r="F28" s="17">
        <v>14663.90859</v>
      </c>
      <c r="G28" s="17">
        <f>(F28-[1]与23年同期销量比较!F27)/[1]与23年同期销量比较!F27*100</f>
        <v>49.5691039638556</v>
      </c>
      <c r="H28" s="17">
        <v>62135.33633</v>
      </c>
      <c r="I28" s="17">
        <f>(H28-[1]与23年同期销量比较!H27)/[1]与23年同期销量比较!H27*100</f>
        <v>85.7028489963244</v>
      </c>
      <c r="J28" s="17">
        <f t="shared" si="0"/>
        <v>23054.45659</v>
      </c>
      <c r="K28" s="17">
        <f>(J28-[1]与23年同期销量比较!J27)/[1]与23年同期销量比较!J27*100</f>
        <v>54.9103651844319</v>
      </c>
      <c r="L28" s="19">
        <f t="shared" si="1"/>
        <v>89740.07353</v>
      </c>
      <c r="M28" s="17">
        <f>(L28-[1]与23年同期销量比较!L27)/[1]与23年同期销量比较!L27*100</f>
        <v>75.5145011275341</v>
      </c>
    </row>
    <row r="29" ht="12" customHeight="true" spans="1:13">
      <c r="A29" s="8" t="s">
        <v>78</v>
      </c>
      <c r="B29" s="17">
        <v>48897.243</v>
      </c>
      <c r="C29" s="17">
        <f>(B29-[1]与23年同期销量比较!B28)/[1]与23年同期销量比较!B28*100</f>
        <v>40.7369245434858</v>
      </c>
      <c r="D29" s="17">
        <v>184417.5434</v>
      </c>
      <c r="E29" s="17">
        <f>(D29-[1]与23年同期销量比较!D28)/[1]与23年同期销量比较!D28*100</f>
        <v>39.1990568877863</v>
      </c>
      <c r="F29" s="17">
        <v>106166.6736</v>
      </c>
      <c r="G29" s="17">
        <f>(F29-[1]与23年同期销量比较!F28)/[1]与23年同期销量比较!F28*100</f>
        <v>-2.6743465225573</v>
      </c>
      <c r="H29" s="17">
        <v>376925.2969</v>
      </c>
      <c r="I29" s="17">
        <f>(H29-[1]与23年同期销量比较!H28)/[1]与23年同期销量比较!H28*100</f>
        <v>4.09842369854199</v>
      </c>
      <c r="J29" s="17">
        <f t="shared" si="0"/>
        <v>155063.9166</v>
      </c>
      <c r="K29" s="17">
        <f>(J29-[1]与23年同期销量比较!J28)/[1]与23年同期销量比较!J28*100</f>
        <v>7.81229333993148</v>
      </c>
      <c r="L29" s="19">
        <f t="shared" si="1"/>
        <v>561342.8403</v>
      </c>
      <c r="M29" s="17">
        <f>(L29-[1]与23年同期销量比较!L28)/[1]与23年同期销量比较!L28*100</f>
        <v>13.50113040763</v>
      </c>
    </row>
    <row r="30" ht="12" customHeight="true" spans="1:13">
      <c r="A30" s="8" t="s">
        <v>79</v>
      </c>
      <c r="B30" s="17">
        <v>85305.2402</v>
      </c>
      <c r="C30" s="17">
        <f>(B30-[1]与23年同期销量比较!B29)/[1]与23年同期销量比较!B29*100</f>
        <v>14.667932160833</v>
      </c>
      <c r="D30" s="17">
        <v>375927.9716</v>
      </c>
      <c r="E30" s="17">
        <f>(D30-[1]与23年同期销量比较!D29)/[1]与23年同期销量比较!D29*100</f>
        <v>22.0342814750338</v>
      </c>
      <c r="F30" s="17">
        <v>181553.656</v>
      </c>
      <c r="G30" s="17">
        <f>(F30-[1]与23年同期销量比较!F29)/[1]与23年同期销量比较!F29*100</f>
        <v>2.43060684191848</v>
      </c>
      <c r="H30" s="17">
        <v>683923.7992</v>
      </c>
      <c r="I30" s="17">
        <f>(H30-[1]与23年同期销量比较!H29)/[1]与23年同期销量比较!H29*100</f>
        <v>7.84216587378031</v>
      </c>
      <c r="J30" s="17">
        <f t="shared" si="0"/>
        <v>266858.8962</v>
      </c>
      <c r="K30" s="17">
        <f>(J30-[1]与23年同期销量比较!J29)/[1]与23年同期销量比较!J29*100</f>
        <v>6.04839083196669</v>
      </c>
      <c r="L30" s="19">
        <f t="shared" si="1"/>
        <v>1059851.7708</v>
      </c>
      <c r="M30" s="17">
        <f>(L30-[1]与23年同期销量比较!L29)/[1]与23年同期销量比较!L29*100</f>
        <v>12.4820599307585</v>
      </c>
    </row>
    <row r="31" ht="12" customHeight="true" spans="1:13">
      <c r="A31" s="8" t="s">
        <v>80</v>
      </c>
      <c r="B31" s="17">
        <v>34683.3268</v>
      </c>
      <c r="C31" s="17">
        <f>(B31-[1]与23年同期销量比较!B30)/[1]与23年同期销量比较!B30*100</f>
        <v>20.0821188735647</v>
      </c>
      <c r="D31" s="17">
        <v>131671.0736</v>
      </c>
      <c r="E31" s="17">
        <f>(D31-[1]与23年同期销量比较!D30)/[1]与23年同期销量比较!D30*100</f>
        <v>32.4288537492003</v>
      </c>
      <c r="F31" s="17">
        <v>86120.3688</v>
      </c>
      <c r="G31" s="17">
        <f>(F31-[1]与23年同期销量比较!F30)/[1]与23年同期销量比较!F30*100</f>
        <v>5.47046906686797</v>
      </c>
      <c r="H31" s="17">
        <v>315768.9483</v>
      </c>
      <c r="I31" s="17">
        <f>(H31-[1]与23年同期销量比较!H30)/[1]与23年同期销量比较!H30*100</f>
        <v>10.7456246537454</v>
      </c>
      <c r="J31" s="17">
        <f t="shared" si="0"/>
        <v>120803.6956</v>
      </c>
      <c r="K31" s="17">
        <f>(J31-[1]与23年同期销量比较!J30)/[1]与23年同期销量比较!J30*100</f>
        <v>9.28846777780081</v>
      </c>
      <c r="L31" s="19">
        <f t="shared" si="1"/>
        <v>447440.0219</v>
      </c>
      <c r="M31" s="17">
        <f>(L31-[1]与23年同期销量比较!L30)/[1]与23年同期销量比较!L30*100</f>
        <v>16.3518449809142</v>
      </c>
    </row>
    <row r="32" ht="12" customHeight="true" spans="1:13">
      <c r="A32" s="8" t="s">
        <v>81</v>
      </c>
      <c r="B32" s="17">
        <v>84885.0918</v>
      </c>
      <c r="C32" s="17">
        <f>(B32-[1]与23年同期销量比较!B31)/[1]与23年同期销量比较!B31*100</f>
        <v>6.78120568580038</v>
      </c>
      <c r="D32" s="17">
        <v>319865.8864</v>
      </c>
      <c r="E32" s="17">
        <f>(D32-[1]与23年同期销量比较!D31)/[1]与23年同期销量比较!D31*100</f>
        <v>18.5080808023154</v>
      </c>
      <c r="F32" s="17">
        <v>130096.6171</v>
      </c>
      <c r="G32" s="17">
        <f>(F32-[1]与23年同期销量比较!F31)/[1]与23年同期销量比较!F31*100</f>
        <v>6.07379418308654</v>
      </c>
      <c r="H32" s="17">
        <v>511010.1584</v>
      </c>
      <c r="I32" s="17">
        <f>(H32-[1]与23年同期销量比较!H31)/[1]与23年同期销量比较!H31*100</f>
        <v>17.3308007919912</v>
      </c>
      <c r="J32" s="17">
        <f t="shared" si="0"/>
        <v>214981.7089</v>
      </c>
      <c r="K32" s="17">
        <f>(J32-[1]与23年同期销量比较!J31)/[1]与23年同期销量比较!J31*100</f>
        <v>6.35199143483152</v>
      </c>
      <c r="L32" s="19">
        <f t="shared" si="1"/>
        <v>830876.0448</v>
      </c>
      <c r="M32" s="17">
        <f>(L32-[1]与23年同期销量比较!L31)/[1]与23年同期销量比较!L31*100</f>
        <v>17.781243569488</v>
      </c>
    </row>
    <row r="33" ht="12" customHeight="true" spans="1:13">
      <c r="A33" s="8" t="s">
        <v>82</v>
      </c>
      <c r="B33" s="17">
        <v>10071.0158</v>
      </c>
      <c r="C33" s="17">
        <f>(B33-[1]与23年同期销量比较!B32)/[1]与23年同期销量比较!B32*100</f>
        <v>69.044886642749</v>
      </c>
      <c r="D33" s="17">
        <v>27652.1374</v>
      </c>
      <c r="E33" s="17">
        <f>(D33-[1]与23年同期销量比较!D32)/[1]与23年同期销量比较!D32*100</f>
        <v>64.8387633701474</v>
      </c>
      <c r="F33" s="17">
        <v>12205.1857</v>
      </c>
      <c r="G33" s="17">
        <f>(F33-[1]与23年同期销量比较!F32)/[1]与23年同期销量比较!F32*100</f>
        <v>22.756145835502</v>
      </c>
      <c r="H33" s="17">
        <v>41996.8559</v>
      </c>
      <c r="I33" s="17">
        <f>(H33-[1]与23年同期销量比较!H32)/[1]与23年同期销量比较!H32*100</f>
        <v>47.5557947153398</v>
      </c>
      <c r="J33" s="17">
        <f t="shared" si="0"/>
        <v>22276.2015</v>
      </c>
      <c r="K33" s="17">
        <f>(J33-[1]与23年同期销量比较!J32)/[1]与23年同期销量比较!J32*100</f>
        <v>40.0999083937526</v>
      </c>
      <c r="L33" s="19">
        <f t="shared" si="1"/>
        <v>69648.9933</v>
      </c>
      <c r="M33" s="17">
        <f>(L33-[1]与23年同期销量比较!L32)/[1]与23年同期销量比较!L32*100</f>
        <v>53.9648565062277</v>
      </c>
    </row>
    <row r="34" ht="12" customHeight="true" spans="1:13">
      <c r="A34" s="8" t="s">
        <v>83</v>
      </c>
      <c r="B34" s="17">
        <v>67773.597</v>
      </c>
      <c r="C34" s="17">
        <f>(B34-[1]与23年同期销量比较!B33)/[1]与23年同期销量比较!B33*100</f>
        <v>6.09025488232763</v>
      </c>
      <c r="D34" s="17">
        <v>280957.984</v>
      </c>
      <c r="E34" s="17">
        <f>(D34-[1]与23年同期销量比较!D33)/[1]与23年同期销量比较!D33*100</f>
        <v>26.2609431489774</v>
      </c>
      <c r="F34" s="17">
        <v>97865.352</v>
      </c>
      <c r="G34" s="17">
        <f>(F34-[1]与23年同期销量比较!F33)/[1]与23年同期销量比较!F33*100</f>
        <v>11.6146595299067</v>
      </c>
      <c r="H34" s="17">
        <v>358380.0007</v>
      </c>
      <c r="I34" s="17">
        <f>(H34-[1]与23年同期销量比较!H33)/[1]与23年同期销量比较!H33*100</f>
        <v>16.2323586280992</v>
      </c>
      <c r="J34" s="17">
        <f t="shared" si="0"/>
        <v>165638.949</v>
      </c>
      <c r="K34" s="17">
        <f>(J34-[1]与23年同期销量比较!J33)/[1]与23年同期销量比较!J33*100</f>
        <v>9.28617537821884</v>
      </c>
      <c r="L34" s="19">
        <f t="shared" si="1"/>
        <v>639337.9847</v>
      </c>
      <c r="M34" s="17">
        <f>(L34-[1]与23年同期销量比较!L33)/[1]与23年同期销量比较!L33*100</f>
        <v>20.4361218130537</v>
      </c>
    </row>
    <row r="35" ht="12" customHeight="true" spans="1:13">
      <c r="A35" s="8" t="s">
        <v>84</v>
      </c>
      <c r="B35" s="17">
        <v>29168.1614</v>
      </c>
      <c r="C35" s="17">
        <f>(B35-[1]与23年同期销量比较!B34)/[1]与23年同期销量比较!B34*100</f>
        <v>33.1750232831279</v>
      </c>
      <c r="D35" s="17">
        <v>106225.2172</v>
      </c>
      <c r="E35" s="17">
        <f>(D35-[1]与23年同期销量比较!D34)/[1]与23年同期销量比较!D34*100</f>
        <v>45.6580272113841</v>
      </c>
      <c r="F35" s="17">
        <v>40544.7112</v>
      </c>
      <c r="G35" s="17">
        <f>(F35-[1]与23年同期销量比较!F34)/[1]与23年同期销量比较!F34*100</f>
        <v>-5.01736343925551</v>
      </c>
      <c r="H35" s="17">
        <v>151159.4973</v>
      </c>
      <c r="I35" s="17">
        <f>(H35-[1]与23年同期销量比较!H34)/[1]与23年同期销量比较!H34*100</f>
        <v>2.12790294360971</v>
      </c>
      <c r="J35" s="17">
        <f t="shared" si="0"/>
        <v>69712.8726</v>
      </c>
      <c r="K35" s="17">
        <f>(J35-[1]与23年同期销量比较!J34)/[1]与23年同期销量比较!J34*100</f>
        <v>7.93375855334951</v>
      </c>
      <c r="L35" s="19">
        <f t="shared" si="1"/>
        <v>257384.7145</v>
      </c>
      <c r="M35" s="17">
        <f>(L35-[1]与23年同期销量比较!L34)/[1]与23年同期销量比较!L34*100</f>
        <v>16.4964574070777</v>
      </c>
    </row>
    <row r="36" ht="12" customHeight="true" spans="1:13">
      <c r="A36" s="8" t="s">
        <v>85</v>
      </c>
      <c r="B36" s="17">
        <v>13267.6728</v>
      </c>
      <c r="C36" s="17">
        <f>(B36-[1]与23年同期销量比较!B35)/[1]与23年同期销量比较!B35*100</f>
        <v>33.068887333728</v>
      </c>
      <c r="D36" s="17">
        <v>45073.376</v>
      </c>
      <c r="E36" s="17">
        <f>(D36-[1]与23年同期销量比较!D35)/[1]与23年同期销量比较!D35*100</f>
        <v>35.4096245617197</v>
      </c>
      <c r="F36" s="17">
        <v>11012.3706</v>
      </c>
      <c r="G36" s="17">
        <f>(F36-[1]与23年同期销量比较!F35)/[1]与23年同期销量比较!F35*100</f>
        <v>18.7497124228281</v>
      </c>
      <c r="H36" s="17">
        <v>38454.0357</v>
      </c>
      <c r="I36" s="17">
        <f>(H36-[1]与23年同期销量比较!H35)/[1]与23年同期销量比较!H35*100</f>
        <v>22.9121135957213</v>
      </c>
      <c r="J36" s="17">
        <f t="shared" si="0"/>
        <v>24280.0434</v>
      </c>
      <c r="K36" s="17">
        <f>(J36-[1]与23年同期销量比较!J35)/[1]与23年同期销量比较!J35*100</f>
        <v>26.168586506908</v>
      </c>
      <c r="L36" s="19">
        <f t="shared" si="1"/>
        <v>83527.4117</v>
      </c>
      <c r="M36" s="17">
        <f>(L36-[1]与23年同期销量比较!L35)/[1]与23年同期销量比较!L35*100</f>
        <v>29.3544973243766</v>
      </c>
    </row>
    <row r="37" ht="12" customHeight="true" spans="1:13">
      <c r="A37" s="8" t="s">
        <v>86</v>
      </c>
      <c r="B37" s="17">
        <v>18911.0598</v>
      </c>
      <c r="C37" s="17">
        <f>(B37-[1]与23年同期销量比较!B36)/[1]与23年同期销量比较!B36*100</f>
        <v>31.0188915743985</v>
      </c>
      <c r="D37" s="17">
        <v>73008.6276</v>
      </c>
      <c r="E37" s="17">
        <f>(D37-[1]与23年同期销量比较!D36)/[1]与23年同期销量比较!D36*100</f>
        <v>35.6155818422952</v>
      </c>
      <c r="F37" s="17">
        <v>22997.7807</v>
      </c>
      <c r="G37" s="17">
        <f>(F37-[1]与23年同期销量比较!F36)/[1]与23年同期销量比较!F36*100</f>
        <v>14.3036570764546</v>
      </c>
      <c r="H37" s="17">
        <v>83453.3681</v>
      </c>
      <c r="I37" s="17">
        <f>(H37-[1]与23年同期销量比较!H36)/[1]与23年同期销量比较!H36*100</f>
        <v>21.770214949155</v>
      </c>
      <c r="J37" s="17">
        <f t="shared" si="0"/>
        <v>41908.8405</v>
      </c>
      <c r="K37" s="17">
        <f>(J37-[1]与23年同期销量比较!J36)/[1]与23年同期销量比较!J36*100</f>
        <v>21.2859705585629</v>
      </c>
      <c r="L37" s="19">
        <f t="shared" si="1"/>
        <v>156461.9957</v>
      </c>
      <c r="M37" s="17">
        <f>(L37-[1]与23年同期销量比较!L36)/[1]与23年同期销量比较!L36*100</f>
        <v>27.8613684579118</v>
      </c>
    </row>
    <row r="38" ht="12" customHeight="true" spans="1:13">
      <c r="A38" s="8" t="s">
        <v>87</v>
      </c>
      <c r="B38" s="17">
        <v>98571.7912</v>
      </c>
      <c r="C38" s="17">
        <f>(B38-[1]与23年同期销量比较!B37)/[1]与23年同期销量比较!B37*100</f>
        <v>29.359092475409</v>
      </c>
      <c r="D38" s="17">
        <v>375581.6058</v>
      </c>
      <c r="E38" s="17">
        <f>(D38-[1]与23年同期销量比较!D37)/[1]与23年同期销量比较!D37*100</f>
        <v>41.8437038319752</v>
      </c>
      <c r="F38" s="17">
        <v>64852.7523</v>
      </c>
      <c r="G38" s="17">
        <f>(F38-[1]与23年同期销量比较!F37)/[1]与23年同期销量比较!F37*100</f>
        <v>19.5160167213374</v>
      </c>
      <c r="H38" s="17">
        <v>244651.5759</v>
      </c>
      <c r="I38" s="17">
        <f>(H38-[1]与23年同期销量比较!H37)/[1]与23年同期销量比较!H37*100</f>
        <v>31.611183728086</v>
      </c>
      <c r="J38" s="17">
        <f t="shared" si="0"/>
        <v>163424.5435</v>
      </c>
      <c r="K38" s="17">
        <f>(J38-[1]与23年同期销量比较!J37)/[1]与23年同期销量比较!J37*100</f>
        <v>25.2651100603563</v>
      </c>
      <c r="L38" s="19">
        <f t="shared" si="1"/>
        <v>620233.1817</v>
      </c>
      <c r="M38" s="17">
        <f>(L38-[1]与23年同期销量比较!L37)/[1]与23年同期销量比较!L37*100</f>
        <v>37.6231039650088</v>
      </c>
    </row>
    <row r="39" ht="12" customHeight="true" spans="1:13">
      <c r="A39" s="8" t="s">
        <v>88</v>
      </c>
      <c r="B39" s="17">
        <v>1876300.8598</v>
      </c>
      <c r="C39" s="17">
        <f>(B39-[1]与23年同期销量比较!B38)/[1]与23年同期销量比较!B38*100</f>
        <v>20.2961154118605</v>
      </c>
      <c r="D39" s="17">
        <v>6996172.7479</v>
      </c>
      <c r="E39" s="17">
        <f>(D39-[1]与23年同期销量比较!D38)/[1]与23年同期销量比较!D38*100</f>
        <v>26.2982078531009</v>
      </c>
      <c r="F39" s="17">
        <v>3669388.42299</v>
      </c>
      <c r="G39" s="17">
        <f>(F39-[1]与23年同期销量比较!F38)/[1]与23年同期销量比较!F38*100</f>
        <v>5.65927776977124</v>
      </c>
      <c r="H39" s="17">
        <v>13496122.76133</v>
      </c>
      <c r="I39" s="17">
        <f>(H39-[1]与23年同期销量比较!H38)/[1]与23年同期销量比较!H38*100</f>
        <v>12.696707402606</v>
      </c>
      <c r="J39" s="17">
        <f t="shared" si="0"/>
        <v>5545689.28279</v>
      </c>
      <c r="K39" s="17">
        <f>(J39-[1]与23年同期销量比较!J38)/[1]与23年同期销量比较!J38*100</f>
        <v>10.1956321824685</v>
      </c>
      <c r="L39" s="19">
        <f t="shared" si="1"/>
        <v>20492295.50923</v>
      </c>
      <c r="M39" s="17">
        <f>(L39-[1]与23年同期销量比较!L38)/[1]与23年同期销量比较!L38*100</f>
        <v>16.9984009991768</v>
      </c>
    </row>
  </sheetData>
  <mergeCells count="19">
    <mergeCell ref="A1:B1"/>
    <mergeCell ref="A2:M2"/>
    <mergeCell ref="L3:M3"/>
    <mergeCell ref="B4:E4"/>
    <mergeCell ref="F4:I4"/>
    <mergeCell ref="J4:M4"/>
    <mergeCell ref="B5:C5"/>
    <mergeCell ref="D5:E5"/>
    <mergeCell ref="F5:G5"/>
    <mergeCell ref="H5:I5"/>
    <mergeCell ref="J5:K5"/>
    <mergeCell ref="L5:M5"/>
    <mergeCell ref="A4:A7"/>
    <mergeCell ref="B6:B7"/>
    <mergeCell ref="D6:D7"/>
    <mergeCell ref="F6:F7"/>
    <mergeCell ref="H6:H7"/>
    <mergeCell ref="J6:J7"/>
    <mergeCell ref="L6:L7"/>
  </mergeCells>
  <pageMargins left="0.708661417322835" right="0.708661417322835" top="0.748031496062992" bottom="0.748031496062992" header="0.31496062992126" footer="0.31496062992126"/>
  <pageSetup paperSize="9" scale="96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全国彩票销售情况</vt:lpstr>
      <vt:lpstr>分类型彩票销售情况</vt:lpstr>
      <vt:lpstr>各地区彩票销售情况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Admin</cp:lastModifiedBy>
  <dcterms:created xsi:type="dcterms:W3CDTF">2006-09-28T03:21:00Z</dcterms:created>
  <cp:lastPrinted>2021-03-09T01:05:00Z</cp:lastPrinted>
  <dcterms:modified xsi:type="dcterms:W3CDTF">2024-06-04T09:06:29Z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  <property fmtid="{D5CDD505-2E9C-101B-9397-08002B2CF9AE}" pid="3" name="ICV">
    <vt:lpwstr>9BF7C3A7D3EB4B3580AFD2A83BB1D316</vt:lpwstr>
  </property>
</Properties>
</file>